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endy/Desktop/"/>
    </mc:Choice>
  </mc:AlternateContent>
  <xr:revisionPtr revIDLastSave="0" documentId="8_{8BC4F9AC-A13A-A04D-979A-F0D516ACE9C8}" xr6:coauthVersionLast="45" xr6:coauthVersionMax="45" xr10:uidLastSave="{00000000-0000-0000-0000-000000000000}"/>
  <bookViews>
    <workbookView xWindow="3240" yWindow="460" windowWidth="22100" windowHeight="15240" activeTab="1" xr2:uid="{F4953BAF-EAEC-48B9-A3DD-9B59414775DD}"/>
  </bookViews>
  <sheets>
    <sheet name="Instructions" sheetId="3" r:id="rId1"/>
    <sheet name="Dashboard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3" i="5" l="1"/>
  <c r="M32" i="5"/>
  <c r="L33" i="5"/>
  <c r="L32" i="5"/>
  <c r="F33" i="5"/>
  <c r="E33" i="5"/>
  <c r="F32" i="5"/>
  <c r="E32" i="5"/>
  <c r="I9" i="5"/>
  <c r="J9" i="5"/>
  <c r="N9" i="5"/>
  <c r="F9" i="5"/>
  <c r="G9" i="5"/>
  <c r="G12" i="5" s="1"/>
  <c r="G14" i="5" s="1"/>
  <c r="G15" i="5" s="1"/>
  <c r="H9" i="5"/>
  <c r="H12" i="5" s="1"/>
  <c r="H14" i="5" s="1"/>
  <c r="H15" i="5" s="1"/>
  <c r="K9" i="5"/>
  <c r="L9" i="5"/>
  <c r="M9" i="5"/>
  <c r="O9" i="5"/>
  <c r="E9" i="5"/>
  <c r="D12" i="5"/>
  <c r="D14" i="5" s="1"/>
  <c r="D15" i="5" s="1"/>
  <c r="F12" i="5" l="1"/>
  <c r="F14" i="5" s="1"/>
  <c r="F15" i="5" s="1"/>
  <c r="E12" i="5"/>
  <c r="E14" i="5" s="1"/>
  <c r="E15" i="5" s="1"/>
  <c r="I12" i="5"/>
  <c r="I14" i="5" s="1"/>
  <c r="I15" i="5" s="1"/>
  <c r="J12" i="5" l="1"/>
  <c r="J14" i="5" s="1"/>
  <c r="J15" i="5" s="1"/>
  <c r="C8" i="5"/>
  <c r="K12" i="5" l="1"/>
  <c r="K14" i="5" s="1"/>
  <c r="K15" i="5" s="1"/>
  <c r="L12" i="5" l="1"/>
  <c r="L14" i="5" s="1"/>
  <c r="L15" i="5" s="1"/>
  <c r="M12" i="5" l="1"/>
  <c r="M14" i="5" s="1"/>
  <c r="M15" i="5" s="1"/>
  <c r="N12" i="5" l="1"/>
  <c r="N14" i="5" s="1"/>
  <c r="N15" i="5" s="1"/>
  <c r="O12" i="5" l="1"/>
  <c r="O14" i="5" s="1"/>
  <c r="O15" i="5" s="1"/>
</calcChain>
</file>

<file path=xl/sharedStrings.xml><?xml version="1.0" encoding="utf-8"?>
<sst xmlns="http://schemas.openxmlformats.org/spreadsheetml/2006/main" count="37" uniqueCount="34">
  <si>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</si>
  <si>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</si>
  <si>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</si>
  <si>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</si>
  <si>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</si>
  <si>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</si>
  <si>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</si>
  <si>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</si>
  <si>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</si>
  <si>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</si>
  <si>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</si>
  <si>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</si>
  <si>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The steps to using this are simple:</t>
  </si>
  <si>
    <t>-</t>
  </si>
  <si>
    <t>This dashboard represents a few key ratios in measuring financial performance.</t>
  </si>
  <si>
    <t>Accounts Payable</t>
  </si>
  <si>
    <t>Total Supply Purchases</t>
  </si>
  <si>
    <t>Beginning AP</t>
  </si>
  <si>
    <t>Ending AP</t>
  </si>
  <si>
    <t>AP Turnover</t>
  </si>
  <si>
    <t>Days Payable</t>
  </si>
  <si>
    <t>AP Turns</t>
  </si>
  <si>
    <t>Openning</t>
  </si>
  <si>
    <t>Closing</t>
  </si>
  <si>
    <t>Supply Purchases</t>
  </si>
  <si>
    <t>AP Balance</t>
  </si>
  <si>
    <t>The purpose of this workbook is to illustrate some metrics used for evaluating Accounts Payable Turns.</t>
  </si>
  <si>
    <r>
      <rPr>
        <b/>
        <sz val="11"/>
        <color theme="1"/>
        <rFont val="Calibri"/>
        <family val="2"/>
        <scheme val="minor"/>
      </rPr>
      <t>Black</t>
    </r>
    <r>
      <rPr>
        <sz val="11"/>
        <color theme="1"/>
        <rFont val="Calibri"/>
        <family val="2"/>
        <scheme val="minor"/>
      </rPr>
      <t xml:space="preserve"> font indicates a formula. </t>
    </r>
    <r>
      <rPr>
        <b/>
        <sz val="11"/>
        <color theme="8" tint="-0.249977111117893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font indicates hard coded values that can be manipulated. Changing these will affect all metrics on the right side of the dashboard.</t>
    </r>
  </si>
  <si>
    <t>Connect this Dashboard to your Financial System / ERP:</t>
  </si>
  <si>
    <t>This dashboard, along with all your reporting, can be automatically updated directly from your ERP.</t>
  </si>
  <si>
    <t>Connect this and other dashboards to your live ERP data.   --&gt; Click here to find out how.</t>
  </si>
  <si>
    <t>Learn More about Business Dashboards</t>
  </si>
  <si>
    <t>Get More Sample Reports and Dashboards</t>
  </si>
  <si>
    <t>Connect this dashboard to your live ERP data. --&gt; Click here to find out how.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</si>
</sst>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164" fontId="4" fillId="2" borderId="0" xfId="1" applyNumberFormat="1" applyFont="1" applyFill="1"/>
    <xf numFmtId="165" fontId="0" fillId="2" borderId="0" xfId="1" applyNumberFormat="1" applyFont="1" applyFill="1" applyAlignment="1">
      <alignment horizontal="center"/>
    </xf>
    <xf numFmtId="164" fontId="1" fillId="2" borderId="0" xfId="1" applyNumberFormat="1" applyFont="1" applyFill="1"/>
    <xf numFmtId="165" fontId="0" fillId="2" borderId="0" xfId="0" applyNumberFormat="1" applyFill="1"/>
    <xf numFmtId="9" fontId="0" fillId="2" borderId="0" xfId="2" applyFont="1" applyFill="1" applyAlignment="1">
      <alignment horizontal="center"/>
    </xf>
    <xf numFmtId="166" fontId="0" fillId="2" borderId="0" xfId="2" applyNumberFormat="1" applyFont="1" applyFill="1"/>
    <xf numFmtId="164" fontId="3" fillId="2" borderId="0" xfId="1" applyNumberFormat="1" applyFont="1" applyFill="1"/>
    <xf numFmtId="0" fontId="3" fillId="2" borderId="0" xfId="0" applyFont="1" applyFill="1"/>
    <xf numFmtId="9" fontId="3" fillId="2" borderId="0" xfId="2" applyFont="1" applyFill="1"/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right"/>
    </xf>
    <xf numFmtId="0" fontId="0" fillId="2" borderId="0" xfId="0" applyFill="1" applyBorder="1"/>
    <xf numFmtId="1" fontId="4" fillId="2" borderId="0" xfId="1" applyNumberFormat="1" applyFont="1" applyFill="1" applyAlignment="1">
      <alignment horizontal="center"/>
    </xf>
    <xf numFmtId="1" fontId="3" fillId="2" borderId="0" xfId="1" applyNumberFormat="1" applyFont="1" applyFill="1" applyAlignment="1">
      <alignment horizontal="center"/>
    </xf>
    <xf numFmtId="0" fontId="2" fillId="2" borderId="0" xfId="0" applyFont="1" applyFill="1" applyAlignment="1">
      <alignment horizontal="right"/>
    </xf>
    <xf numFmtId="1" fontId="1" fillId="2" borderId="0" xfId="1" applyNumberFormat="1" applyFont="1" applyFill="1" applyAlignment="1">
      <alignment horizontal="center"/>
    </xf>
    <xf numFmtId="0" fontId="2" fillId="2" borderId="0" xfId="0" applyFont="1" applyFill="1"/>
    <xf numFmtId="2" fontId="2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2" fontId="7" fillId="2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right"/>
    </xf>
    <xf numFmtId="1" fontId="7" fillId="2" borderId="0" xfId="1" applyNumberFormat="1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8" fillId="2" borderId="0" xfId="3" applyFill="1"/>
    <xf numFmtId="0" fontId="8" fillId="2" borderId="0" xfId="3" applyFill="1" applyAlignment="1">
      <alignment horizontal="lef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57A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6"/>
          <c:order val="6"/>
          <c:tx>
            <c:strRef>
              <c:f>Dashboard!$B$14:$C$14</c:f>
              <c:strCache>
                <c:ptCount val="2"/>
                <c:pt idx="0">
                  <c:v>Days Payable</c:v>
                </c:pt>
              </c:strCache>
            </c:strRef>
          </c:tx>
          <c:spPr>
            <a:solidFill>
              <a:srgbClr val="57A9FB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Dashboard!$D$6:$O$7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Dashboard!$D$14:$O$14</c:f>
              <c:numCache>
                <c:formatCode>0</c:formatCode>
                <c:ptCount val="12"/>
                <c:pt idx="0">
                  <c:v>270.10000000000002</c:v>
                </c:pt>
                <c:pt idx="1">
                  <c:v>191.32083333333333</c:v>
                </c:pt>
                <c:pt idx="2">
                  <c:v>151.39788732394365</c:v>
                </c:pt>
                <c:pt idx="3">
                  <c:v>134.42629362214197</c:v>
                </c:pt>
                <c:pt idx="4">
                  <c:v>131.42488969113518</c:v>
                </c:pt>
                <c:pt idx="5">
                  <c:v>126.86327362874549</c:v>
                </c:pt>
                <c:pt idx="6">
                  <c:v>125.32686793510975</c:v>
                </c:pt>
                <c:pt idx="7">
                  <c:v>124.6676403588059</c:v>
                </c:pt>
                <c:pt idx="8">
                  <c:v>123.89330718887544</c:v>
                </c:pt>
                <c:pt idx="9">
                  <c:v>124.54882733273192</c:v>
                </c:pt>
                <c:pt idx="10">
                  <c:v>124.86097978218739</c:v>
                </c:pt>
                <c:pt idx="11">
                  <c:v>124.11775966443626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37F-469A-A114-26782EE87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"/>
        <c:axId val="333016952"/>
        <c:axId val="333014328"/>
      </c:barChart>
      <c:lineChart>
        <c:grouping val="stacked"/>
        <c:varyColors val="0"/>
        <c:ser>
          <c:idx val="4"/>
          <c:order val="4"/>
          <c:tx>
            <c:strRef>
              <c:f>Dashboard!$B$12:$C$12</c:f>
              <c:strCache>
                <c:ptCount val="2"/>
                <c:pt idx="0">
                  <c:v>AP Turnover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00B050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Dashboard!$D$6:$O$7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Dashboard!$D$12:$O$12</c:f>
              <c:numCache>
                <c:formatCode>0.00</c:formatCode>
                <c:ptCount val="12"/>
                <c:pt idx="0">
                  <c:v>1.3513513513513513</c:v>
                </c:pt>
                <c:pt idx="1">
                  <c:v>1.9077901430842608</c:v>
                </c:pt>
                <c:pt idx="2">
                  <c:v>2.4108658743633278</c:v>
                </c:pt>
                <c:pt idx="3">
                  <c:v>2.715242607417089</c:v>
                </c:pt>
                <c:pt idx="4">
                  <c:v>2.7772517128056595</c:v>
                </c:pt>
                <c:pt idx="5">
                  <c:v>2.8771132066806131</c:v>
                </c:pt>
                <c:pt idx="6">
                  <c:v>2.9123842797139505</c:v>
                </c:pt>
                <c:pt idx="7">
                  <c:v>2.9277846195652186</c:v>
                </c:pt>
                <c:pt idx="8">
                  <c:v>2.9460832734375009</c:v>
                </c:pt>
                <c:pt idx="9">
                  <c:v>2.9305775719983562</c:v>
                </c:pt>
                <c:pt idx="10">
                  <c:v>2.9232511280683604</c:v>
                </c:pt>
                <c:pt idx="11">
                  <c:v>2.9407556258412249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37F-469A-A114-26782EE87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372392"/>
        <c:axId val="49440224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Dashboard!$B$8:$C$8</c15:sqref>
                        </c15:formulaRef>
                      </c:ext>
                    </c:extLst>
                    <c:strCache>
                      <c:ptCount val="2"/>
                      <c:pt idx="0">
                        <c:v>Total Supply Purchases</c:v>
                      </c:pt>
                      <c:pt idx="1">
                        <c:v> 425 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Dashboard!$D$6:$O$7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Dashboard!$D$8:$O$8</c15:sqref>
                        </c15:formulaRef>
                      </c:ext>
                    </c:extLst>
                    <c:numCache>
                      <c:formatCode>0</c:formatCode>
                      <c:ptCount val="12"/>
                      <c:pt idx="0">
                        <c:v>500</c:v>
                      </c:pt>
                      <c:pt idx="1">
                        <c:v>600</c:v>
                      </c:pt>
                      <c:pt idx="2">
                        <c:v>710</c:v>
                      </c:pt>
                      <c:pt idx="3">
                        <c:v>831.00000000000011</c:v>
                      </c:pt>
                      <c:pt idx="4">
                        <c:v>872.55000000000018</c:v>
                      </c:pt>
                      <c:pt idx="5">
                        <c:v>916.17750000000024</c:v>
                      </c:pt>
                      <c:pt idx="6">
                        <c:v>961.98637500000029</c:v>
                      </c:pt>
                      <c:pt idx="7">
                        <c:v>1010.0856937500004</c:v>
                      </c:pt>
                      <c:pt idx="8">
                        <c:v>1060.5899784375003</c:v>
                      </c:pt>
                      <c:pt idx="9">
                        <c:v>1113.6194773593754</c:v>
                      </c:pt>
                      <c:pt idx="10">
                        <c:v>1169.3004512273442</c:v>
                      </c:pt>
                      <c:pt idx="11">
                        <c:v>1227.7654737887115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C37F-469A-A114-26782EE87898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Dashboard!$B$9:$C$9</c15:sqref>
                        </c15:formulaRef>
                      </c:ext>
                    </c:extLst>
                    <c:strCache>
                      <c:ptCount val="2"/>
                      <c:pt idx="0">
                        <c:v>Beginning AP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Dashboard!$D$6:$O$7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Dashboard!$D$9:$O$9</c15:sqref>
                        </c15:formulaRef>
                      </c:ext>
                    </c:extLst>
                    <c:numCache>
                      <c:formatCode>0</c:formatCode>
                      <c:ptCount val="12"/>
                      <c:pt idx="0">
                        <c:v>400</c:v>
                      </c:pt>
                      <c:pt idx="1">
                        <c:v>340</c:v>
                      </c:pt>
                      <c:pt idx="2">
                        <c:v>289</c:v>
                      </c:pt>
                      <c:pt idx="3">
                        <c:v>300</c:v>
                      </c:pt>
                      <c:pt idx="4">
                        <c:v>312.10000000000002</c:v>
                      </c:pt>
                      <c:pt idx="5">
                        <c:v>316.255</c:v>
                      </c:pt>
                      <c:pt idx="6">
                        <c:v>320.61775</c:v>
                      </c:pt>
                      <c:pt idx="7">
                        <c:v>340</c:v>
                      </c:pt>
                      <c:pt idx="8">
                        <c:v>350</c:v>
                      </c:pt>
                      <c:pt idx="9">
                        <c:v>370</c:v>
                      </c:pt>
                      <c:pt idx="10">
                        <c:v>390</c:v>
                      </c:pt>
                      <c:pt idx="11">
                        <c:v>410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C37F-469A-A114-26782EE87898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Dashboard!$B$10:$C$10</c15:sqref>
                        </c15:formulaRef>
                      </c:ext>
                    </c:extLst>
                    <c:strCache>
                      <c:ptCount val="2"/>
                      <c:pt idx="0">
                        <c:v>Ending AP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Dashboard!$D$6:$O$7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Dashboard!$D$10:$O$10</c15:sqref>
                        </c15:formulaRef>
                      </c:ext>
                    </c:extLst>
                    <c:numCache>
                      <c:formatCode>0</c:formatCode>
                      <c:ptCount val="12"/>
                      <c:pt idx="0">
                        <c:v>340</c:v>
                      </c:pt>
                      <c:pt idx="1">
                        <c:v>289</c:v>
                      </c:pt>
                      <c:pt idx="2">
                        <c:v>300</c:v>
                      </c:pt>
                      <c:pt idx="3">
                        <c:v>312.10000000000002</c:v>
                      </c:pt>
                      <c:pt idx="4">
                        <c:v>316.255</c:v>
                      </c:pt>
                      <c:pt idx="5">
                        <c:v>320.61775</c:v>
                      </c:pt>
                      <c:pt idx="6">
                        <c:v>340</c:v>
                      </c:pt>
                      <c:pt idx="7">
                        <c:v>350</c:v>
                      </c:pt>
                      <c:pt idx="8">
                        <c:v>370</c:v>
                      </c:pt>
                      <c:pt idx="9">
                        <c:v>390</c:v>
                      </c:pt>
                      <c:pt idx="10">
                        <c:v>410</c:v>
                      </c:pt>
                      <c:pt idx="11">
                        <c:v>425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37F-469A-A114-26782EE87898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Dashboard!$B$11:$C$11</c15:sqref>
                        </c15:formulaRef>
                      </c:ext>
                    </c:extLst>
                    <c:strCache>
                      <c:ptCount val="2"/>
                      <c:pt idx="0">
                        <c:v>Ending AP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Dashboard!$D$6:$O$7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Dashboard!$D$11:$O$11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37F-469A-A114-26782EE87898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Dashboard!$B$13:$C$13</c15:sqref>
                        </c15:formulaRef>
                      </c:ext>
                    </c:extLst>
                    <c:strCache>
                      <c:ptCount val="2"/>
                      <c:pt idx="0">
                        <c:v>AP Turnover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Dashboard!$D$6:$O$7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Dashboard!$D$13:$O$13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37F-469A-A114-26782EE87898}"/>
                  </c:ext>
                </c:extLst>
              </c15:ser>
            </c15:filteredLineSeries>
          </c:ext>
        </c:extLst>
      </c:lineChart>
      <c:catAx>
        <c:axId val="333016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014328"/>
        <c:crosses val="autoZero"/>
        <c:auto val="1"/>
        <c:lblAlgn val="ctr"/>
        <c:lblOffset val="100"/>
        <c:noMultiLvlLbl val="0"/>
      </c:catAx>
      <c:valAx>
        <c:axId val="33301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016952"/>
        <c:crosses val="autoZero"/>
        <c:crossBetween val="between"/>
      </c:valAx>
      <c:valAx>
        <c:axId val="494402240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372392"/>
        <c:crosses val="max"/>
        <c:crossBetween val="between"/>
      </c:valAx>
      <c:catAx>
        <c:axId val="494372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44022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2"/>
          <c:order val="2"/>
          <c:tx>
            <c:strRef>
              <c:f>Dashboard!$B$10:$C$10</c:f>
              <c:strCache>
                <c:ptCount val="2"/>
                <c:pt idx="0">
                  <c:v>Ending AP</c:v>
                </c:pt>
              </c:strCache>
              <c:extLst xmlns:c15="http://schemas.microsoft.com/office/drawing/2012/chart"/>
            </c:strRef>
          </c:tx>
          <c:spPr>
            <a:solidFill>
              <a:srgbClr val="57A9FB"/>
            </a:solidFill>
            <a:ln>
              <a:noFill/>
            </a:ln>
            <a:effectLst/>
          </c:spPr>
          <c:cat>
            <c:strRef>
              <c:f>Dashboard!$D$6:$O$7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 xmlns:c15="http://schemas.microsoft.com/office/drawing/2012/chart"/>
            </c:strRef>
          </c:cat>
          <c:val>
            <c:numRef>
              <c:f>Dashboard!$D$10:$O$10</c:f>
              <c:numCache>
                <c:formatCode>0</c:formatCode>
                <c:ptCount val="12"/>
                <c:pt idx="0">
                  <c:v>340</c:v>
                </c:pt>
                <c:pt idx="1">
                  <c:v>289</c:v>
                </c:pt>
                <c:pt idx="2">
                  <c:v>300</c:v>
                </c:pt>
                <c:pt idx="3">
                  <c:v>312.10000000000002</c:v>
                </c:pt>
                <c:pt idx="4">
                  <c:v>316.255</c:v>
                </c:pt>
                <c:pt idx="5">
                  <c:v>320.61775</c:v>
                </c:pt>
                <c:pt idx="6">
                  <c:v>340</c:v>
                </c:pt>
                <c:pt idx="7">
                  <c:v>350</c:v>
                </c:pt>
                <c:pt idx="8">
                  <c:v>370</c:v>
                </c:pt>
                <c:pt idx="9">
                  <c:v>390</c:v>
                </c:pt>
                <c:pt idx="10">
                  <c:v>410</c:v>
                </c:pt>
                <c:pt idx="11">
                  <c:v>425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5-DB70-4FCD-95CA-EE46AAA15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axId val="333016952"/>
        <c:axId val="333014328"/>
      </c:areaChar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31"/>
        <c:axId val="333016952"/>
        <c:axId val="333014328"/>
        <c:extLst>
          <c:ext xmlns:c15="http://schemas.microsoft.com/office/drawing/2012/chart" uri="{02D57815-91ED-43cb-92C2-25804820EDAC}">
            <c15:filteredBarSeries>
              <c15:ser>
                <c:idx val="6"/>
                <c:order val="6"/>
                <c:tx>
                  <c:strRef>
                    <c:extLst>
                      <c:ext uri="{02D57815-91ED-43cb-92C2-25804820EDAC}">
                        <c15:formulaRef>
                          <c15:sqref>Dashboard!$B$14:$C$14</c15:sqref>
                        </c15:formulaRef>
                      </c:ext>
                    </c:extLst>
                    <c:strCache>
                      <c:ptCount val="2"/>
                      <c:pt idx="0">
                        <c:v>Days Payable</c:v>
                      </c:pt>
                    </c:strCache>
                  </c:strRef>
                </c:tx>
                <c:spPr>
                  <a:solidFill>
                    <a:srgbClr val="57A9FB"/>
                  </a:solidFill>
                  <a:ln>
                    <a:noFill/>
                  </a:ln>
                  <a:effectLst/>
                </c:spPr>
                <c:invertIfNegative val="0"/>
                <c:trendline>
                  <c:spPr>
                    <a:ln w="19050" cap="rnd">
                      <a:solidFill>
                        <a:schemeClr val="accent1">
                          <a:lumMod val="60000"/>
                        </a:schemeClr>
                      </a:solidFill>
                      <a:prstDash val="sysDot"/>
                    </a:ln>
                    <a:effectLst/>
                  </c:spPr>
                  <c:trendlineType val="linear"/>
                  <c:dispRSqr val="0"/>
                  <c:dispEq val="0"/>
                </c:trendline>
                <c:cat>
                  <c:strRef>
                    <c:extLst>
                      <c:ext uri="{02D57815-91ED-43cb-92C2-25804820EDAC}">
                        <c15:formulaRef>
                          <c15:sqref>Dashboard!$D$6:$O$7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Dashboard!$D$14:$O$14</c15:sqref>
                        </c15:formulaRef>
                      </c:ext>
                    </c:extLst>
                    <c:numCache>
                      <c:formatCode>0</c:formatCode>
                      <c:ptCount val="12"/>
                      <c:pt idx="0">
                        <c:v>270.10000000000002</c:v>
                      </c:pt>
                      <c:pt idx="1">
                        <c:v>191.32083333333333</c:v>
                      </c:pt>
                      <c:pt idx="2">
                        <c:v>151.39788732394365</c:v>
                      </c:pt>
                      <c:pt idx="3">
                        <c:v>134.42629362214197</c:v>
                      </c:pt>
                      <c:pt idx="4">
                        <c:v>131.42488969113518</c:v>
                      </c:pt>
                      <c:pt idx="5">
                        <c:v>126.86327362874549</c:v>
                      </c:pt>
                      <c:pt idx="6">
                        <c:v>125.32686793510975</c:v>
                      </c:pt>
                      <c:pt idx="7">
                        <c:v>124.6676403588059</c:v>
                      </c:pt>
                      <c:pt idx="8">
                        <c:v>123.89330718887544</c:v>
                      </c:pt>
                      <c:pt idx="9">
                        <c:v>124.54882733273192</c:v>
                      </c:pt>
                      <c:pt idx="10">
                        <c:v>124.86097978218739</c:v>
                      </c:pt>
                      <c:pt idx="11">
                        <c:v>124.11775966443626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DB70-4FCD-95CA-EE46AAA158E0}"/>
                  </c:ext>
                </c:extLst>
              </c15:ser>
            </c15:filteredBarSeries>
          </c:ext>
        </c:extLst>
      </c:barChart>
      <c:lineChart>
        <c:grouping val="stacked"/>
        <c:varyColors val="0"/>
        <c:ser>
          <c:idx val="0"/>
          <c:order val="0"/>
          <c:tx>
            <c:strRef>
              <c:f>Dashboard!$B$8:$C$8</c:f>
              <c:strCache>
                <c:ptCount val="2"/>
                <c:pt idx="0">
                  <c:v>Total Supply Purchases</c:v>
                </c:pt>
                <c:pt idx="1">
                  <c:v> 425 </c:v>
                </c:pt>
              </c:strCache>
              <c:extLst xmlns:c15="http://schemas.microsoft.com/office/drawing/2012/chart"/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rgbClr val="00B05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Dashboard!$D$6:$O$7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 xmlns:c15="http://schemas.microsoft.com/office/drawing/2012/chart"/>
            </c:strRef>
          </c:cat>
          <c:val>
            <c:numRef>
              <c:f>Dashboard!$D$8:$O$8</c:f>
              <c:numCache>
                <c:formatCode>0</c:formatCode>
                <c:ptCount val="12"/>
                <c:pt idx="0">
                  <c:v>500</c:v>
                </c:pt>
                <c:pt idx="1">
                  <c:v>600</c:v>
                </c:pt>
                <c:pt idx="2">
                  <c:v>710</c:v>
                </c:pt>
                <c:pt idx="3">
                  <c:v>831.00000000000011</c:v>
                </c:pt>
                <c:pt idx="4">
                  <c:v>872.55000000000018</c:v>
                </c:pt>
                <c:pt idx="5">
                  <c:v>916.17750000000024</c:v>
                </c:pt>
                <c:pt idx="6">
                  <c:v>961.98637500000029</c:v>
                </c:pt>
                <c:pt idx="7">
                  <c:v>1010.0856937500004</c:v>
                </c:pt>
                <c:pt idx="8">
                  <c:v>1060.5899784375003</c:v>
                </c:pt>
                <c:pt idx="9">
                  <c:v>1113.6194773593754</c:v>
                </c:pt>
                <c:pt idx="10">
                  <c:v>1169.3004512273442</c:v>
                </c:pt>
                <c:pt idx="11">
                  <c:v>1227.7654737887115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3-DB70-4FCD-95CA-EE46AAA15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016952"/>
        <c:axId val="33301432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Dashboard!$B$9:$C$9</c15:sqref>
                        </c15:formulaRef>
                      </c:ext>
                    </c:extLst>
                    <c:strCache>
                      <c:ptCount val="2"/>
                      <c:pt idx="0">
                        <c:v>Beginning AP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Dashboard!$D$6:$O$7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Dashboard!$D$9:$O$9</c15:sqref>
                        </c15:formulaRef>
                      </c:ext>
                    </c:extLst>
                    <c:numCache>
                      <c:formatCode>0</c:formatCode>
                      <c:ptCount val="12"/>
                      <c:pt idx="0">
                        <c:v>400</c:v>
                      </c:pt>
                      <c:pt idx="1">
                        <c:v>340</c:v>
                      </c:pt>
                      <c:pt idx="2">
                        <c:v>289</c:v>
                      </c:pt>
                      <c:pt idx="3">
                        <c:v>300</c:v>
                      </c:pt>
                      <c:pt idx="4">
                        <c:v>312.10000000000002</c:v>
                      </c:pt>
                      <c:pt idx="5">
                        <c:v>316.255</c:v>
                      </c:pt>
                      <c:pt idx="6">
                        <c:v>320.61775</c:v>
                      </c:pt>
                      <c:pt idx="7">
                        <c:v>340</c:v>
                      </c:pt>
                      <c:pt idx="8">
                        <c:v>350</c:v>
                      </c:pt>
                      <c:pt idx="9">
                        <c:v>370</c:v>
                      </c:pt>
                      <c:pt idx="10">
                        <c:v>390</c:v>
                      </c:pt>
                      <c:pt idx="11">
                        <c:v>410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DB70-4FCD-95CA-EE46AAA158E0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Dashboard!$B$11:$C$11</c15:sqref>
                        </c15:formulaRef>
                      </c:ext>
                    </c:extLst>
                    <c:strCache>
                      <c:ptCount val="2"/>
                      <c:pt idx="0">
                        <c:v>Ending AP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Dashboard!$D$6:$O$7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Dashboard!$D$11:$O$11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B70-4FCD-95CA-EE46AAA158E0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Dashboard!$B$12:$C$12</c15:sqref>
                        </c15:formulaRef>
                      </c:ext>
                    </c:extLst>
                    <c:strCache>
                      <c:ptCount val="2"/>
                      <c:pt idx="0">
                        <c:v>AP Turnover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diamond"/>
                  <c:size val="8"/>
                  <c:spPr>
                    <a:solidFill>
                      <a:srgbClr val="00B050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Dashboard!$D$6:$O$7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Dashboard!$D$12:$O$12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1.3513513513513513</c:v>
                      </c:pt>
                      <c:pt idx="1">
                        <c:v>1.9077901430842608</c:v>
                      </c:pt>
                      <c:pt idx="2">
                        <c:v>2.4108658743633278</c:v>
                      </c:pt>
                      <c:pt idx="3">
                        <c:v>2.715242607417089</c:v>
                      </c:pt>
                      <c:pt idx="4">
                        <c:v>2.7772517128056595</c:v>
                      </c:pt>
                      <c:pt idx="5">
                        <c:v>2.8771132066806131</c:v>
                      </c:pt>
                      <c:pt idx="6">
                        <c:v>2.9123842797139505</c:v>
                      </c:pt>
                      <c:pt idx="7">
                        <c:v>2.9277846195652186</c:v>
                      </c:pt>
                      <c:pt idx="8">
                        <c:v>2.9460832734375009</c:v>
                      </c:pt>
                      <c:pt idx="9">
                        <c:v>2.9305775719983562</c:v>
                      </c:pt>
                      <c:pt idx="10">
                        <c:v>2.9232511280683604</c:v>
                      </c:pt>
                      <c:pt idx="11">
                        <c:v>2.9407556258412249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B70-4FCD-95CA-EE46AAA158E0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Dashboard!$B$13:$C$13</c15:sqref>
                        </c15:formulaRef>
                      </c:ext>
                    </c:extLst>
                    <c:strCache>
                      <c:ptCount val="2"/>
                      <c:pt idx="0">
                        <c:v>AP Turnover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Dashboard!$D$6:$O$7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Dashboard!$D$13:$O$13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DB70-4FCD-95CA-EE46AAA158E0}"/>
                  </c:ext>
                </c:extLst>
              </c15:ser>
            </c15:filteredLineSeries>
          </c:ext>
        </c:extLst>
      </c:lineChart>
      <c:catAx>
        <c:axId val="333016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014328"/>
        <c:crosses val="autoZero"/>
        <c:auto val="1"/>
        <c:lblAlgn val="ctr"/>
        <c:lblOffset val="100"/>
        <c:noMultiLvlLbl val="0"/>
      </c:catAx>
      <c:valAx>
        <c:axId val="33301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016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160734</xdr:colOff>
      <xdr:row>7</xdr:row>
      <xdr:rowOff>0</xdr:rowOff>
    </xdr:from>
    <xdr:to>
      <xdr:col>4</xdr:col>
      <xdr:colOff>335182</xdr:colOff>
      <xdr:row>8</xdr:row>
      <xdr:rowOff>144390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230F499-F4A8-4031-8165-8370F7819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734" y="1333500"/>
          <a:ext cx="1752026" cy="4182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555049</xdr:colOff>
      <xdr:row>1</xdr:row>
      <xdr:rowOff>127289</xdr:rowOff>
    </xdr:from>
    <xdr:to>
      <xdr:col>4</xdr:col>
      <xdr:colOff>43011</xdr:colOff>
      <xdr:row>3</xdr:row>
      <xdr:rowOff>164523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7A3644-5B3E-46E5-8A14-742BCC077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687" y="308264"/>
          <a:ext cx="1858964" cy="39918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15</xdr:row>
      <xdr:rowOff>12700</xdr:rowOff>
    </xdr:from>
    <xdr:to>
      <xdr:col>7</xdr:col>
      <xdr:colOff>590550</xdr:colOff>
      <xdr:row>29</xdr:row>
      <xdr:rowOff>177800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590F962-0405-43B0-B2F3-56977EC90E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292100</xdr:colOff>
      <xdr:row>15</xdr:row>
      <xdr:rowOff>0</xdr:rowOff>
    </xdr:from>
    <xdr:to>
      <xdr:col>15</xdr:col>
      <xdr:colOff>0</xdr:colOff>
      <xdr:row>29</xdr:row>
      <xdr:rowOff>165100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0515C83-3C74-4BC3-A7FE-2A1DF88F3A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sightsoftware.com/sample-reports/?utm_source=insightsoftware.com&amp;utm_medium=spreadsheet&amp;utm_campaign=insightsoftware-template-return-on-equity.xlsx" TargetMode="External"/><Relationship Id="rId2" Type="http://schemas.openxmlformats.org/officeDocument/2006/relationships/hyperlink" Target="https://insightsoftware.com/solutions/business-dashboards/?utm_source=insightsoftware.com&amp;utm_medium=spreadsheet&amp;utm_campaign=insightsoftware-template-return-on-equity.xlsx" TargetMode="External"/><Relationship Id="rId1" Type="http://schemas.openxmlformats.org/officeDocument/2006/relationships/hyperlink" Target="https://insightsoftware.com/request-personalized-demo/?utm_source=insightsoftware.com&amp;utm_medium=spreadsheet&amp;utm_campaign=insightsoftware-template-return-on-equity.xls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insightsoftware.com/request-personalized-demo/?utm_source=insightsoftware.com&amp;utm_medium=spreadsheet&amp;utm_campaign=insightsoftware-template-ap-turnover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2D792-1650-480D-ADD7-8DF05346EBCB}">
  <dimension ref="A1:R75"/>
  <sheetViews>
    <sheetView zoomScale="160" zoomScaleNormal="160" workbookViewId="0">
      <selection activeCell="G8" sqref="G8"/>
    </sheetView>
  </sheetViews>
  <sheetFormatPr baseColWidth="10" defaultColWidth="0" defaultRowHeight="21.75" customHeight="1" x14ac:dyDescent="0.2"/>
  <cols>
    <col min="1" max="1" width="2.5" customWidth="1"/>
    <col min="2" max="2" width="3" customWidth="1"/>
    <col min="3" max="18" width="9.1640625" customWidth="1"/>
    <col min="19" max="16384" width="9.1640625" hidden="1"/>
  </cols>
  <sheetData>
    <row r="1" spans="1:18" ht="21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1.75" customHeight="1" x14ac:dyDescent="0.2">
      <c r="A2" s="1"/>
      <c r="B2" s="1" t="s">
        <v>14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1.75" customHeight="1" x14ac:dyDescent="0.2">
      <c r="A3" s="1"/>
      <c r="B3" s="1" t="s">
        <v>26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21.75" customHeight="1" x14ac:dyDescent="0.2">
      <c r="A4" s="1"/>
      <c r="B4" s="1" t="s">
        <v>12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21.75" customHeight="1" x14ac:dyDescent="0.2">
      <c r="A5" s="1"/>
      <c r="B5" s="2" t="s">
        <v>13</v>
      </c>
      <c r="C5" s="1" t="s">
        <v>27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21.75" customHeight="1" x14ac:dyDescent="0.2">
      <c r="A6" s="1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21.75" customHeight="1" x14ac:dyDescent="0.2">
      <c r="A7" s="1"/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21.75" customHeight="1" x14ac:dyDescent="0.2">
      <c r="A8" s="1"/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21.75" customHeight="1" x14ac:dyDescent="0.2">
      <c r="A9" s="1"/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21.75" customHeight="1" x14ac:dyDescent="0.2">
      <c r="A10" s="1"/>
      <c r="B10" s="28" t="s">
        <v>28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21.75" customHeight="1" x14ac:dyDescent="0.2">
      <c r="A11" s="1"/>
      <c r="B11" s="29" t="s">
        <v>29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21.75" customHeight="1" x14ac:dyDescent="0.2">
      <c r="A12" s="1"/>
      <c r="B12" s="30" t="s">
        <v>30</v>
      </c>
      <c r="C12" s="1"/>
      <c r="D12" s="1"/>
      <c r="E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21.75" customHeight="1" x14ac:dyDescent="0.2">
      <c r="A13" s="1"/>
      <c r="B13" s="31" t="s">
        <v>31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21.75" customHeight="1" x14ac:dyDescent="0.2">
      <c r="A14" s="1"/>
      <c r="B14" s="31" t="s">
        <v>32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21.75" customHeight="1" x14ac:dyDescent="0.2">
      <c r="A15" s="1"/>
      <c r="B15" s="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21.75" customHeight="1" x14ac:dyDescent="0.2">
      <c r="A16" s="1"/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21.75" customHeight="1" x14ac:dyDescent="0.2">
      <c r="A17" s="1"/>
      <c r="B17" s="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21.75" customHeight="1" x14ac:dyDescent="0.2">
      <c r="A18" s="1"/>
      <c r="B18" s="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21.75" customHeight="1" x14ac:dyDescent="0.2">
      <c r="A19" s="1"/>
      <c r="B19" s="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21.75" customHeight="1" x14ac:dyDescent="0.2">
      <c r="A20" s="1"/>
      <c r="B20" s="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21.75" customHeight="1" x14ac:dyDescent="0.2">
      <c r="A21" s="1"/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21.75" customHeight="1" x14ac:dyDescent="0.2">
      <c r="A22" s="1"/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21.75" customHeight="1" x14ac:dyDescent="0.2">
      <c r="A23" s="1"/>
      <c r="B23" s="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21.75" customHeight="1" x14ac:dyDescent="0.2">
      <c r="A24" s="1"/>
      <c r="B24" s="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21.75" customHeight="1" x14ac:dyDescent="0.2">
      <c r="A25" s="1"/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21.75" customHeight="1" x14ac:dyDescent="0.2">
      <c r="A26" s="1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21.75" customHeight="1" x14ac:dyDescent="0.2">
      <c r="A27" s="1"/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21.75" customHeight="1" x14ac:dyDescent="0.2">
      <c r="A28" s="1"/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21.75" customHeight="1" x14ac:dyDescent="0.2">
      <c r="A29" s="1"/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21.75" customHeight="1" x14ac:dyDescent="0.2">
      <c r="A30" s="1"/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21.75" customHeight="1" x14ac:dyDescent="0.2">
      <c r="A31" s="1"/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21.75" customHeight="1" x14ac:dyDescent="0.2">
      <c r="A32" s="1"/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21.75" customHeight="1" x14ac:dyDescent="0.2">
      <c r="A33" s="1"/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21.75" customHeight="1" x14ac:dyDescent="0.2">
      <c r="A34" s="1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21.75" customHeight="1" x14ac:dyDescent="0.2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21.75" customHeight="1" x14ac:dyDescent="0.2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21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21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21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21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21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21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21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21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21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21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21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21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21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21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21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21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21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21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21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21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21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21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21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21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21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21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21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21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21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21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21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21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21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21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21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21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21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21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21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</sheetData>
  <hyperlinks>
    <hyperlink ref="B12" r:id="rId1" display="Speak with insightsoftware about connecting this dashboard to your live ERP data. " xr:uid="{F3171189-AB5E-45A0-A776-D20131B16B9E}"/>
    <hyperlink ref="B13" r:id="rId2" xr:uid="{9C6A58F0-6254-419B-BCC1-EACF440C5C6E}"/>
    <hyperlink ref="B14" r:id="rId3" display="View More Sample Reports &amp; Dashboards" xr:uid="{674C8BFF-6912-4647-9D37-91193C5AADB1}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05854-435E-4DE4-9962-AFF7BCE15C63}">
  <dimension ref="A1:AB245"/>
  <sheetViews>
    <sheetView tabSelected="1" topLeftCell="A2" zoomScaleNormal="100" workbookViewId="0">
      <selection activeCell="F3" sqref="F3"/>
    </sheetView>
  </sheetViews>
  <sheetFormatPr baseColWidth="10" defaultColWidth="0" defaultRowHeight="0" customHeight="1" zeroHeight="1" x14ac:dyDescent="0.2"/>
  <cols>
    <col min="1" max="1" width="2.1640625" customWidth="1"/>
    <col min="2" max="2" width="21.5" bestFit="1" customWidth="1"/>
    <col min="3" max="3" width="0.83203125" customWidth="1"/>
    <col min="4" max="15" width="11" bestFit="1" customWidth="1"/>
    <col min="16" max="16" width="3.1640625" customWidth="1"/>
    <col min="17" max="17" width="1.6640625" hidden="1" customWidth="1"/>
    <col min="18" max="21" width="10.83203125" hidden="1" customWidth="1"/>
    <col min="22" max="22" width="1.6640625" hidden="1" customWidth="1"/>
    <col min="23" max="25" width="10.83203125" hidden="1" customWidth="1"/>
    <col min="26" max="26" width="9.1640625" hidden="1" customWidth="1"/>
    <col min="27" max="27" width="1.6640625" hidden="1" customWidth="1"/>
    <col min="28" max="28" width="2.83203125" hidden="1" customWidth="1"/>
    <col min="29" max="29" width="0" hidden="1" customWidth="1"/>
  </cols>
  <sheetData>
    <row r="1" spans="1:16" ht="1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" x14ac:dyDescent="0.2">
      <c r="A3" s="1"/>
      <c r="B3" s="1"/>
      <c r="C3" s="1"/>
      <c r="D3" s="1"/>
      <c r="E3" s="1"/>
      <c r="F3" s="30" t="s">
        <v>33</v>
      </c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6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" x14ac:dyDescent="0.2">
      <c r="A6" s="12"/>
      <c r="B6" s="12"/>
      <c r="C6" s="12"/>
      <c r="D6" s="13" t="s">
        <v>0</v>
      </c>
      <c r="E6" s="13" t="s">
        <v>1</v>
      </c>
      <c r="F6" s="13" t="s">
        <v>2</v>
      </c>
      <c r="G6" s="13" t="s">
        <v>3</v>
      </c>
      <c r="H6" s="13" t="s">
        <v>4</v>
      </c>
      <c r="I6" s="13" t="s">
        <v>5</v>
      </c>
      <c r="J6" s="13" t="s">
        <v>6</v>
      </c>
      <c r="K6" s="13" t="s">
        <v>7</v>
      </c>
      <c r="L6" s="13" t="s">
        <v>8</v>
      </c>
      <c r="M6" s="13" t="s">
        <v>9</v>
      </c>
      <c r="N6" s="13" t="s">
        <v>10</v>
      </c>
      <c r="O6" s="13" t="s">
        <v>11</v>
      </c>
      <c r="P6" s="13"/>
    </row>
    <row r="7" spans="1:16" ht="15" x14ac:dyDescent="0.2">
      <c r="A7" s="1"/>
      <c r="B7" s="15" t="s">
        <v>15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0"/>
    </row>
    <row r="8" spans="1:16" ht="17" customHeight="1" x14ac:dyDescent="0.2">
      <c r="A8" s="1"/>
      <c r="B8" s="14" t="s">
        <v>16</v>
      </c>
      <c r="C8" s="9">
        <f>+D8-(0.15*D8)</f>
        <v>425</v>
      </c>
      <c r="D8" s="17">
        <v>500</v>
      </c>
      <c r="E8" s="17">
        <v>600</v>
      </c>
      <c r="F8" s="17">
        <v>710</v>
      </c>
      <c r="G8" s="17">
        <v>831.00000000000011</v>
      </c>
      <c r="H8" s="17">
        <v>872.55000000000018</v>
      </c>
      <c r="I8" s="17">
        <v>916.17750000000024</v>
      </c>
      <c r="J8" s="17">
        <v>961.98637500000029</v>
      </c>
      <c r="K8" s="17">
        <v>1010.0856937500004</v>
      </c>
      <c r="L8" s="17">
        <v>1060.5899784375003</v>
      </c>
      <c r="M8" s="17">
        <v>1113.6194773593754</v>
      </c>
      <c r="N8" s="17">
        <v>1169.3004512273442</v>
      </c>
      <c r="O8" s="17">
        <v>1227.7654737887115</v>
      </c>
      <c r="P8" s="4"/>
    </row>
    <row r="9" spans="1:16" ht="15" x14ac:dyDescent="0.2">
      <c r="A9" s="1"/>
      <c r="B9" s="14" t="s">
        <v>17</v>
      </c>
      <c r="C9" s="1"/>
      <c r="D9" s="17">
        <v>400</v>
      </c>
      <c r="E9" s="20">
        <f>D10</f>
        <v>340</v>
      </c>
      <c r="F9" s="20">
        <f t="shared" ref="F9:O9" si="0">E10</f>
        <v>289</v>
      </c>
      <c r="G9" s="20">
        <f t="shared" si="0"/>
        <v>300</v>
      </c>
      <c r="H9" s="20">
        <f t="shared" si="0"/>
        <v>312.10000000000002</v>
      </c>
      <c r="I9" s="20">
        <f t="shared" si="0"/>
        <v>316.255</v>
      </c>
      <c r="J9" s="20">
        <f t="shared" si="0"/>
        <v>320.61775</v>
      </c>
      <c r="K9" s="20">
        <f t="shared" si="0"/>
        <v>340</v>
      </c>
      <c r="L9" s="20">
        <f t="shared" si="0"/>
        <v>350</v>
      </c>
      <c r="M9" s="20">
        <f t="shared" si="0"/>
        <v>370</v>
      </c>
      <c r="N9" s="20">
        <f t="shared" si="0"/>
        <v>390</v>
      </c>
      <c r="O9" s="20">
        <f t="shared" si="0"/>
        <v>410</v>
      </c>
      <c r="P9" s="6"/>
    </row>
    <row r="10" spans="1:16" ht="15" x14ac:dyDescent="0.2">
      <c r="A10" s="1"/>
      <c r="B10" s="14" t="s">
        <v>18</v>
      </c>
      <c r="C10" s="1"/>
      <c r="D10" s="17">
        <v>340</v>
      </c>
      <c r="E10" s="17">
        <v>289</v>
      </c>
      <c r="F10" s="17">
        <v>300</v>
      </c>
      <c r="G10" s="17">
        <v>312.10000000000002</v>
      </c>
      <c r="H10" s="17">
        <v>316.255</v>
      </c>
      <c r="I10" s="17">
        <v>320.61775</v>
      </c>
      <c r="J10" s="17">
        <v>340</v>
      </c>
      <c r="K10" s="17">
        <v>350</v>
      </c>
      <c r="L10" s="17">
        <v>370</v>
      </c>
      <c r="M10" s="17">
        <v>390</v>
      </c>
      <c r="N10" s="17">
        <v>410</v>
      </c>
      <c r="O10" s="17">
        <v>425</v>
      </c>
      <c r="P10" s="6"/>
    </row>
    <row r="11" spans="1:16" ht="15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6"/>
    </row>
    <row r="12" spans="1:16" ht="15" x14ac:dyDescent="0.2">
      <c r="A12" s="1"/>
      <c r="B12" s="19" t="s">
        <v>19</v>
      </c>
      <c r="C12" s="1"/>
      <c r="D12" s="22">
        <f>D8/((D9+D10)/2)</f>
        <v>1.3513513513513513</v>
      </c>
      <c r="E12" s="22">
        <f t="shared" ref="E12:O12" si="1">E8/((E9+E10)/2)</f>
        <v>1.9077901430842608</v>
      </c>
      <c r="F12" s="22">
        <f t="shared" si="1"/>
        <v>2.4108658743633278</v>
      </c>
      <c r="G12" s="22">
        <f t="shared" si="1"/>
        <v>2.715242607417089</v>
      </c>
      <c r="H12" s="22">
        <f t="shared" si="1"/>
        <v>2.7772517128056595</v>
      </c>
      <c r="I12" s="22">
        <f t="shared" si="1"/>
        <v>2.8771132066806131</v>
      </c>
      <c r="J12" s="22">
        <f t="shared" si="1"/>
        <v>2.9123842797139505</v>
      </c>
      <c r="K12" s="22">
        <f t="shared" si="1"/>
        <v>2.9277846195652186</v>
      </c>
      <c r="L12" s="22">
        <f t="shared" si="1"/>
        <v>2.9460832734375009</v>
      </c>
      <c r="M12" s="22">
        <f t="shared" si="1"/>
        <v>2.9305775719983562</v>
      </c>
      <c r="N12" s="22">
        <f t="shared" si="1"/>
        <v>2.9232511280683604</v>
      </c>
      <c r="O12" s="22">
        <f t="shared" si="1"/>
        <v>2.9407556258412249</v>
      </c>
      <c r="P12" s="6"/>
    </row>
    <row r="13" spans="1:16" ht="15" x14ac:dyDescent="0.2">
      <c r="A13" s="1"/>
      <c r="B13" s="1"/>
      <c r="C13" s="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6"/>
    </row>
    <row r="14" spans="1:16" ht="15" x14ac:dyDescent="0.2">
      <c r="A14" s="1"/>
      <c r="B14" s="19" t="s">
        <v>20</v>
      </c>
      <c r="C14" s="1"/>
      <c r="D14" s="23">
        <f>365/D12</f>
        <v>270.10000000000002</v>
      </c>
      <c r="E14" s="23">
        <f t="shared" ref="E14:O14" si="2">365/E12</f>
        <v>191.32083333333333</v>
      </c>
      <c r="F14" s="23">
        <f t="shared" si="2"/>
        <v>151.39788732394365</v>
      </c>
      <c r="G14" s="23">
        <f t="shared" si="2"/>
        <v>134.42629362214197</v>
      </c>
      <c r="H14" s="23">
        <f t="shared" si="2"/>
        <v>131.42488969113518</v>
      </c>
      <c r="I14" s="23">
        <f t="shared" si="2"/>
        <v>126.86327362874549</v>
      </c>
      <c r="J14" s="23">
        <f t="shared" si="2"/>
        <v>125.32686793510975</v>
      </c>
      <c r="K14" s="23">
        <f t="shared" si="2"/>
        <v>124.6676403588059</v>
      </c>
      <c r="L14" s="23">
        <f t="shared" si="2"/>
        <v>123.89330718887544</v>
      </c>
      <c r="M14" s="23">
        <f t="shared" si="2"/>
        <v>124.54882733273192</v>
      </c>
      <c r="N14" s="23">
        <f t="shared" si="2"/>
        <v>124.86097978218739</v>
      </c>
      <c r="O14" s="23">
        <f t="shared" si="2"/>
        <v>124.11775966443626</v>
      </c>
      <c r="P14" s="6"/>
    </row>
    <row r="15" spans="1:16" ht="15" x14ac:dyDescent="0.2">
      <c r="A15" s="1"/>
      <c r="B15" s="14"/>
      <c r="C15" s="1"/>
      <c r="D15" s="18">
        <f>+IF(D14&lt;0.3,1,-1)</f>
        <v>-1</v>
      </c>
      <c r="E15" s="18">
        <f t="shared" ref="E15:O15" si="3">+IF(E14&lt;0.3,1,-1)</f>
        <v>-1</v>
      </c>
      <c r="F15" s="18">
        <f t="shared" si="3"/>
        <v>-1</v>
      </c>
      <c r="G15" s="18">
        <f t="shared" si="3"/>
        <v>-1</v>
      </c>
      <c r="H15" s="18">
        <f t="shared" si="3"/>
        <v>-1</v>
      </c>
      <c r="I15" s="18">
        <f t="shared" si="3"/>
        <v>-1</v>
      </c>
      <c r="J15" s="18">
        <f t="shared" si="3"/>
        <v>-1</v>
      </c>
      <c r="K15" s="18">
        <f t="shared" si="3"/>
        <v>-1</v>
      </c>
      <c r="L15" s="18">
        <f t="shared" si="3"/>
        <v>-1</v>
      </c>
      <c r="M15" s="18">
        <f t="shared" si="3"/>
        <v>-1</v>
      </c>
      <c r="N15" s="18">
        <f t="shared" si="3"/>
        <v>-1</v>
      </c>
      <c r="O15" s="18">
        <f t="shared" si="3"/>
        <v>-1</v>
      </c>
      <c r="P15" s="6"/>
    </row>
    <row r="16" spans="1:16" ht="15" x14ac:dyDescent="0.2">
      <c r="A16" s="1"/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"/>
    </row>
    <row r="17" spans="1:16" ht="15" x14ac:dyDescent="0.2">
      <c r="A17" s="1"/>
      <c r="B17" s="14"/>
      <c r="C17" s="9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7"/>
    </row>
    <row r="18" spans="1:16" ht="15" x14ac:dyDescent="0.2">
      <c r="A18" s="1"/>
      <c r="B18" s="14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1"/>
    </row>
    <row r="19" spans="1:16" ht="1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3"/>
    </row>
    <row r="21" spans="1:16" ht="1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3"/>
    </row>
    <row r="22" spans="1:16" ht="1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3"/>
    </row>
    <row r="23" spans="1:16" ht="1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3"/>
    </row>
    <row r="24" spans="1:16" ht="1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3"/>
    </row>
    <row r="25" spans="1:16" ht="1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3"/>
    </row>
    <row r="26" spans="1:16" ht="1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3"/>
    </row>
    <row r="27" spans="1:16" ht="1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1"/>
    </row>
    <row r="28" spans="1:16" ht="1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5"/>
    </row>
    <row r="29" spans="1:16" ht="1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5"/>
    </row>
    <row r="30" spans="1:16" ht="15" x14ac:dyDescent="0.2">
      <c r="A30" s="1"/>
      <c r="B30" s="2"/>
      <c r="C30" s="1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5"/>
    </row>
    <row r="31" spans="1:16" ht="15" x14ac:dyDescent="0.2">
      <c r="A31" s="1"/>
      <c r="C31" s="3"/>
      <c r="E31" s="24" t="s">
        <v>22</v>
      </c>
      <c r="F31" s="24" t="s">
        <v>23</v>
      </c>
      <c r="G31" s="3"/>
      <c r="H31" s="3"/>
      <c r="J31" s="1"/>
      <c r="L31" s="24" t="s">
        <v>22</v>
      </c>
      <c r="M31" s="24" t="s">
        <v>23</v>
      </c>
      <c r="N31" s="1"/>
      <c r="O31" s="3"/>
      <c r="P31" s="5"/>
    </row>
    <row r="32" spans="1:16" ht="19" x14ac:dyDescent="0.25">
      <c r="A32" s="1"/>
      <c r="B32" s="1"/>
      <c r="C32" s="3"/>
      <c r="D32" s="26" t="s">
        <v>21</v>
      </c>
      <c r="E32" s="25">
        <f>D12</f>
        <v>1.3513513513513513</v>
      </c>
      <c r="F32" s="25">
        <f>O12</f>
        <v>2.9407556258412249</v>
      </c>
      <c r="G32" s="3"/>
      <c r="H32" s="3"/>
      <c r="I32" s="3"/>
      <c r="J32" s="1"/>
      <c r="K32" s="26" t="s">
        <v>24</v>
      </c>
      <c r="L32" s="27">
        <f>D8</f>
        <v>500</v>
      </c>
      <c r="M32" s="27">
        <f>O8</f>
        <v>1227.7654737887115</v>
      </c>
      <c r="N32" s="1"/>
      <c r="O32" s="3"/>
      <c r="P32" s="5"/>
    </row>
    <row r="33" spans="1:16" ht="19" x14ac:dyDescent="0.25">
      <c r="A33" s="1"/>
      <c r="B33" s="2"/>
      <c r="C33" s="1"/>
      <c r="D33" s="26" t="s">
        <v>20</v>
      </c>
      <c r="E33" s="27">
        <f>D14</f>
        <v>270.10000000000002</v>
      </c>
      <c r="F33" s="27">
        <f>O14</f>
        <v>124.11775966443626</v>
      </c>
      <c r="G33" s="5"/>
      <c r="H33" s="5"/>
      <c r="I33" s="5"/>
      <c r="J33" s="5"/>
      <c r="K33" s="26" t="s">
        <v>25</v>
      </c>
      <c r="L33" s="27">
        <f>D10</f>
        <v>340</v>
      </c>
      <c r="M33" s="27">
        <f>O10</f>
        <v>425</v>
      </c>
      <c r="N33" s="5"/>
      <c r="O33" s="5"/>
      <c r="P33" s="5"/>
    </row>
    <row r="34" spans="1:16" ht="15" x14ac:dyDescent="0.2">
      <c r="A34" s="1"/>
      <c r="B34" s="1"/>
      <c r="C34" s="1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5" hidden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5" hidden="1" x14ac:dyDescent="0.2">
      <c r="A36" s="1"/>
      <c r="B36" s="1"/>
      <c r="C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5" hidden="1" x14ac:dyDescent="0.2">
      <c r="A37" s="1"/>
      <c r="B37" s="1"/>
      <c r="C37" s="1"/>
      <c r="D37" s="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5" hidden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5" hidden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5" hidden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5" hidden="1" x14ac:dyDescent="0.2">
      <c r="A41" s="1"/>
      <c r="B41" s="1"/>
      <c r="C41" s="1"/>
      <c r="D41" s="1"/>
      <c r="E41" s="1"/>
      <c r="F41" s="1"/>
      <c r="G41" s="1"/>
      <c r="H41" s="1"/>
      <c r="J41" s="1"/>
      <c r="K41" s="1"/>
      <c r="L41" s="1"/>
      <c r="M41" s="1"/>
      <c r="N41" s="1"/>
      <c r="O41" s="1"/>
      <c r="P41" s="1"/>
    </row>
    <row r="42" spans="1:16" ht="15" hidden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5" hidden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5" hidden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5" hidden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5" hidden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5" hidden="1" x14ac:dyDescent="0.2">
      <c r="A47" s="1"/>
      <c r="B47" s="1"/>
      <c r="C47" s="1"/>
      <c r="D47" s="1"/>
      <c r="E47" s="1"/>
      <c r="F47" s="8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5" hidden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5" hidden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5" hidden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5" hidden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5" hidden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5" hidden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5" hidden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5" hidden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5" hidden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5" hidden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5" hidden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5" hidden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5" hidden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5" hidden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5" hidden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5" hidden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5" hidden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5" hidden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5" hidden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5" hidden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5" hidden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5" hidden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5" hidden="1" x14ac:dyDescent="0.2"/>
    <row r="71" spans="1:16" ht="15" hidden="1" x14ac:dyDescent="0.2"/>
    <row r="72" spans="1:16" ht="15" hidden="1" x14ac:dyDescent="0.2"/>
    <row r="73" spans="1:16" ht="15" hidden="1" x14ac:dyDescent="0.2"/>
    <row r="74" spans="1:16" ht="15" hidden="1" x14ac:dyDescent="0.2"/>
    <row r="75" spans="1:16" ht="15" hidden="1" x14ac:dyDescent="0.2"/>
    <row r="76" spans="1:16" ht="15" hidden="1" x14ac:dyDescent="0.2"/>
    <row r="77" spans="1:16" ht="14.25" hidden="1" customHeight="1" x14ac:dyDescent="0.2"/>
    <row r="78" spans="1:16" ht="14.25" hidden="1" customHeight="1" x14ac:dyDescent="0.2"/>
    <row r="79" spans="1:16" ht="14.25" hidden="1" customHeight="1" x14ac:dyDescent="0.2"/>
    <row r="80" spans="1:16" ht="14.25" hidden="1" customHeight="1" x14ac:dyDescent="0.2"/>
    <row r="81" ht="14.25" hidden="1" customHeight="1" x14ac:dyDescent="0.2"/>
    <row r="82" ht="14.25" hidden="1" customHeight="1" x14ac:dyDescent="0.2"/>
    <row r="83" ht="14.25" hidden="1" customHeight="1" x14ac:dyDescent="0.2"/>
    <row r="84" ht="14.25" hidden="1" customHeight="1" x14ac:dyDescent="0.2"/>
    <row r="85" ht="14.25" hidden="1" customHeight="1" x14ac:dyDescent="0.2"/>
    <row r="86" ht="14.25" hidden="1" customHeight="1" x14ac:dyDescent="0.2"/>
    <row r="87" ht="14.25" hidden="1" customHeight="1" x14ac:dyDescent="0.2"/>
    <row r="88" ht="14.25" hidden="1" customHeight="1" x14ac:dyDescent="0.2"/>
    <row r="89" ht="14.25" hidden="1" customHeight="1" x14ac:dyDescent="0.2"/>
    <row r="90" ht="14.25" hidden="1" customHeight="1" x14ac:dyDescent="0.2"/>
    <row r="91" ht="14.2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4.25" hidden="1" customHeight="1" x14ac:dyDescent="0.2"/>
    <row r="96" ht="14.25" hidden="1" customHeight="1" x14ac:dyDescent="0.2"/>
    <row r="97" ht="14.25" hidden="1" customHeight="1" x14ac:dyDescent="0.2"/>
    <row r="98" ht="14.25" hidden="1" customHeight="1" x14ac:dyDescent="0.2"/>
    <row r="99" ht="14.25" hidden="1" customHeight="1" x14ac:dyDescent="0.2"/>
    <row r="100" ht="14.25" hidden="1" customHeight="1" x14ac:dyDescent="0.2"/>
    <row r="101" ht="14.25" hidden="1" customHeight="1" x14ac:dyDescent="0.2"/>
    <row r="102" ht="14.25" hidden="1" customHeight="1" x14ac:dyDescent="0.2"/>
    <row r="103" ht="14.25" hidden="1" customHeight="1" x14ac:dyDescent="0.2"/>
    <row r="104" ht="14.25" hidden="1" customHeight="1" x14ac:dyDescent="0.2"/>
    <row r="105" ht="14.25" hidden="1" customHeight="1" x14ac:dyDescent="0.2"/>
    <row r="106" ht="14.25" hidden="1" customHeight="1" x14ac:dyDescent="0.2"/>
    <row r="107" ht="14.25" hidden="1" customHeight="1" x14ac:dyDescent="0.2"/>
    <row r="108" ht="14.25" hidden="1" customHeight="1" x14ac:dyDescent="0.2"/>
    <row r="109" ht="14.25" hidden="1" customHeight="1" x14ac:dyDescent="0.2"/>
    <row r="110" ht="14.25" hidden="1" customHeight="1" x14ac:dyDescent="0.2"/>
    <row r="111" ht="14.25" hidden="1" customHeight="1" x14ac:dyDescent="0.2"/>
    <row r="112" ht="14.25" hidden="1" customHeight="1" x14ac:dyDescent="0.2"/>
    <row r="113" ht="14.25" hidden="1" customHeight="1" x14ac:dyDescent="0.2"/>
    <row r="114" ht="0" hidden="1" customHeight="1" x14ac:dyDescent="0.2"/>
    <row r="115" ht="0" hidden="1" customHeight="1" x14ac:dyDescent="0.2"/>
    <row r="116" ht="0" hidden="1" customHeight="1" x14ac:dyDescent="0.2"/>
    <row r="117" ht="0" hidden="1" customHeight="1" x14ac:dyDescent="0.2"/>
    <row r="118" ht="0" hidden="1" customHeight="1" x14ac:dyDescent="0.2"/>
    <row r="119" ht="0" hidden="1" customHeight="1" x14ac:dyDescent="0.2"/>
    <row r="120" ht="0" hidden="1" customHeight="1" x14ac:dyDescent="0.2"/>
    <row r="121" ht="0" hidden="1" customHeight="1" x14ac:dyDescent="0.2"/>
    <row r="122" ht="0" hidden="1" customHeight="1" x14ac:dyDescent="0.2"/>
    <row r="123" ht="0" hidden="1" customHeight="1" x14ac:dyDescent="0.2"/>
    <row r="124" ht="0" hidden="1" customHeight="1" x14ac:dyDescent="0.2"/>
    <row r="125" ht="0" hidden="1" customHeight="1" x14ac:dyDescent="0.2"/>
    <row r="126" ht="0" hidden="1" customHeight="1" x14ac:dyDescent="0.2"/>
    <row r="127" ht="0" hidden="1" customHeight="1" x14ac:dyDescent="0.2"/>
    <row r="128" ht="0" hidden="1" customHeight="1" x14ac:dyDescent="0.2"/>
    <row r="129" ht="0" hidden="1" customHeight="1" x14ac:dyDescent="0.2"/>
    <row r="130" ht="0" hidden="1" customHeight="1" x14ac:dyDescent="0.2"/>
    <row r="131" ht="0" hidden="1" customHeight="1" x14ac:dyDescent="0.2"/>
    <row r="132" ht="0" hidden="1" customHeight="1" x14ac:dyDescent="0.2"/>
    <row r="133" ht="0" hidden="1" customHeight="1" x14ac:dyDescent="0.2"/>
    <row r="134" ht="0" hidden="1" customHeight="1" x14ac:dyDescent="0.2"/>
    <row r="135" ht="0" hidden="1" customHeight="1" x14ac:dyDescent="0.2"/>
    <row r="136" ht="0" hidden="1" customHeight="1" x14ac:dyDescent="0.2"/>
    <row r="137" ht="0" hidden="1" customHeight="1" x14ac:dyDescent="0.2"/>
    <row r="138" ht="0" hidden="1" customHeight="1" x14ac:dyDescent="0.2"/>
    <row r="139" ht="0" hidden="1" customHeight="1" x14ac:dyDescent="0.2"/>
    <row r="140" ht="0" hidden="1" customHeight="1" x14ac:dyDescent="0.2"/>
    <row r="141" ht="0" hidden="1" customHeight="1" x14ac:dyDescent="0.2"/>
    <row r="142" ht="0" hidden="1" customHeight="1" x14ac:dyDescent="0.2"/>
    <row r="143" ht="0" hidden="1" customHeight="1" x14ac:dyDescent="0.2"/>
    <row r="144" ht="0" hidden="1" customHeight="1" x14ac:dyDescent="0.2"/>
    <row r="145" ht="0" hidden="1" customHeight="1" x14ac:dyDescent="0.2"/>
    <row r="146" ht="0" hidden="1" customHeight="1" x14ac:dyDescent="0.2"/>
    <row r="147" ht="0" hidden="1" customHeight="1" x14ac:dyDescent="0.2"/>
    <row r="148" ht="0" hidden="1" customHeight="1" x14ac:dyDescent="0.2"/>
    <row r="149" ht="0" hidden="1" customHeight="1" x14ac:dyDescent="0.2"/>
    <row r="150" ht="0" hidden="1" customHeight="1" x14ac:dyDescent="0.2"/>
    <row r="151" ht="0" hidden="1" customHeight="1" x14ac:dyDescent="0.2"/>
    <row r="152" ht="0" hidden="1" customHeight="1" x14ac:dyDescent="0.2"/>
    <row r="153" ht="0" hidden="1" customHeight="1" x14ac:dyDescent="0.2"/>
    <row r="154" ht="0" hidden="1" customHeight="1" x14ac:dyDescent="0.2"/>
    <row r="155" ht="0" hidden="1" customHeight="1" x14ac:dyDescent="0.2"/>
    <row r="156" ht="0" hidden="1" customHeight="1" x14ac:dyDescent="0.2"/>
    <row r="157" ht="0" hidden="1" customHeight="1" x14ac:dyDescent="0.2"/>
    <row r="158" ht="0" hidden="1" customHeight="1" x14ac:dyDescent="0.2"/>
    <row r="159" ht="0" hidden="1" customHeight="1" x14ac:dyDescent="0.2"/>
    <row r="160" ht="0" hidden="1" customHeight="1" x14ac:dyDescent="0.2"/>
    <row r="161" ht="0" hidden="1" customHeight="1" x14ac:dyDescent="0.2"/>
    <row r="162" ht="0" hidden="1" customHeight="1" x14ac:dyDescent="0.2"/>
    <row r="163" ht="0" hidden="1" customHeight="1" x14ac:dyDescent="0.2"/>
    <row r="164" ht="0" hidden="1" customHeight="1" x14ac:dyDescent="0.2"/>
    <row r="165" ht="0" hidden="1" customHeight="1" x14ac:dyDescent="0.2"/>
    <row r="166" ht="0" hidden="1" customHeight="1" x14ac:dyDescent="0.2"/>
    <row r="167" ht="0" hidden="1" customHeight="1" x14ac:dyDescent="0.2"/>
    <row r="168" ht="0" hidden="1" customHeight="1" x14ac:dyDescent="0.2"/>
    <row r="169" ht="0" hidden="1" customHeight="1" x14ac:dyDescent="0.2"/>
    <row r="170" ht="0" hidden="1" customHeight="1" x14ac:dyDescent="0.2"/>
    <row r="171" ht="0" hidden="1" customHeight="1" x14ac:dyDescent="0.2"/>
    <row r="172" ht="0" hidden="1" customHeight="1" x14ac:dyDescent="0.2"/>
    <row r="173" ht="0" hidden="1" customHeight="1" x14ac:dyDescent="0.2"/>
    <row r="174" ht="0" hidden="1" customHeight="1" x14ac:dyDescent="0.2"/>
    <row r="175" ht="0" hidden="1" customHeight="1" x14ac:dyDescent="0.2"/>
    <row r="176" ht="0" hidden="1" customHeight="1" x14ac:dyDescent="0.2"/>
    <row r="177" ht="0" hidden="1" customHeight="1" x14ac:dyDescent="0.2"/>
    <row r="178" ht="0" hidden="1" customHeight="1" x14ac:dyDescent="0.2"/>
    <row r="179" ht="0" hidden="1" customHeight="1" x14ac:dyDescent="0.2"/>
    <row r="180" ht="0" hidden="1" customHeight="1" x14ac:dyDescent="0.2"/>
    <row r="181" ht="0" hidden="1" customHeight="1" x14ac:dyDescent="0.2"/>
    <row r="182" ht="0" hidden="1" customHeight="1" x14ac:dyDescent="0.2"/>
    <row r="183" ht="0" hidden="1" customHeight="1" x14ac:dyDescent="0.2"/>
    <row r="184" ht="0" hidden="1" customHeight="1" x14ac:dyDescent="0.2"/>
    <row r="185" ht="0" hidden="1" customHeight="1" x14ac:dyDescent="0.2"/>
    <row r="186" ht="0" hidden="1" customHeight="1" x14ac:dyDescent="0.2"/>
    <row r="187" ht="0" hidden="1" customHeight="1" x14ac:dyDescent="0.2"/>
    <row r="188" ht="0" hidden="1" customHeight="1" x14ac:dyDescent="0.2"/>
    <row r="189" ht="0" hidden="1" customHeight="1" x14ac:dyDescent="0.2"/>
    <row r="190" ht="0" hidden="1" customHeight="1" x14ac:dyDescent="0.2"/>
    <row r="191" ht="0" hidden="1" customHeight="1" x14ac:dyDescent="0.2"/>
    <row r="192" ht="0" hidden="1" customHeight="1" x14ac:dyDescent="0.2"/>
    <row r="193" ht="0" hidden="1" customHeight="1" x14ac:dyDescent="0.2"/>
    <row r="194" ht="0" hidden="1" customHeight="1" x14ac:dyDescent="0.2"/>
    <row r="195" ht="0" hidden="1" customHeight="1" x14ac:dyDescent="0.2"/>
    <row r="196" ht="0" hidden="1" customHeight="1" x14ac:dyDescent="0.2"/>
    <row r="197" ht="0" hidden="1" customHeight="1" x14ac:dyDescent="0.2"/>
    <row r="198" ht="0" hidden="1" customHeight="1" x14ac:dyDescent="0.2"/>
    <row r="199" ht="0" hidden="1" customHeight="1" x14ac:dyDescent="0.2"/>
    <row r="200" ht="0" hidden="1" customHeight="1" x14ac:dyDescent="0.2"/>
    <row r="201" ht="0" hidden="1" customHeight="1" x14ac:dyDescent="0.2"/>
    <row r="202" ht="0" hidden="1" customHeight="1" x14ac:dyDescent="0.2"/>
    <row r="203" ht="0" hidden="1" customHeight="1" x14ac:dyDescent="0.2"/>
    <row r="204" ht="0" hidden="1" customHeight="1" x14ac:dyDescent="0.2"/>
    <row r="205" ht="0" hidden="1" customHeight="1" x14ac:dyDescent="0.2"/>
    <row r="206" ht="0" hidden="1" customHeight="1" x14ac:dyDescent="0.2"/>
    <row r="207" ht="0" hidden="1" customHeight="1" x14ac:dyDescent="0.2"/>
    <row r="208" ht="0" hidden="1" customHeight="1" x14ac:dyDescent="0.2"/>
    <row r="209" ht="0" hidden="1" customHeight="1" x14ac:dyDescent="0.2"/>
    <row r="210" ht="0" hidden="1" customHeight="1" x14ac:dyDescent="0.2"/>
    <row r="211" ht="0" hidden="1" customHeight="1" x14ac:dyDescent="0.2"/>
    <row r="212" ht="0" hidden="1" customHeight="1" x14ac:dyDescent="0.2"/>
    <row r="213" ht="0" hidden="1" customHeight="1" x14ac:dyDescent="0.2"/>
    <row r="214" ht="0" hidden="1" customHeight="1" x14ac:dyDescent="0.2"/>
    <row r="215" ht="0" hidden="1" customHeight="1" x14ac:dyDescent="0.2"/>
    <row r="216" ht="0" hidden="1" customHeight="1" x14ac:dyDescent="0.2"/>
    <row r="217" ht="0" hidden="1" customHeight="1" x14ac:dyDescent="0.2"/>
    <row r="218" ht="0" hidden="1" customHeight="1" x14ac:dyDescent="0.2"/>
    <row r="219" ht="0" hidden="1" customHeight="1" x14ac:dyDescent="0.2"/>
    <row r="220" ht="0" hidden="1" customHeight="1" x14ac:dyDescent="0.2"/>
    <row r="221" ht="0" hidden="1" customHeight="1" x14ac:dyDescent="0.2"/>
    <row r="222" ht="0" hidden="1" customHeight="1" x14ac:dyDescent="0.2"/>
    <row r="223" ht="0" hidden="1" customHeight="1" x14ac:dyDescent="0.2"/>
    <row r="224" ht="0" hidden="1" customHeight="1" x14ac:dyDescent="0.2"/>
    <row r="225" ht="0" hidden="1" customHeight="1" x14ac:dyDescent="0.2"/>
    <row r="226" ht="0" hidden="1" customHeight="1" x14ac:dyDescent="0.2"/>
    <row r="227" ht="0" hidden="1" customHeight="1" x14ac:dyDescent="0.2"/>
    <row r="228" ht="0" hidden="1" customHeight="1" x14ac:dyDescent="0.2"/>
    <row r="229" ht="0" hidden="1" customHeight="1" x14ac:dyDescent="0.2"/>
    <row r="230" ht="0" hidden="1" customHeight="1" x14ac:dyDescent="0.2"/>
    <row r="231" ht="0" hidden="1" customHeight="1" x14ac:dyDescent="0.2"/>
    <row r="232" ht="0" hidden="1" customHeight="1" x14ac:dyDescent="0.2"/>
    <row r="233" ht="0" hidden="1" customHeight="1" x14ac:dyDescent="0.2"/>
    <row r="234" ht="0" hidden="1" customHeight="1" x14ac:dyDescent="0.2"/>
    <row r="235" ht="0" hidden="1" customHeight="1" x14ac:dyDescent="0.2"/>
    <row r="236" ht="0" hidden="1" customHeight="1" x14ac:dyDescent="0.2"/>
    <row r="237" ht="0" hidden="1" customHeight="1" x14ac:dyDescent="0.2"/>
    <row r="238" ht="0" hidden="1" customHeight="1" x14ac:dyDescent="0.2"/>
    <row r="239" ht="0" hidden="1" customHeight="1" x14ac:dyDescent="0.2"/>
    <row r="240" ht="0" hidden="1" customHeight="1" x14ac:dyDescent="0.2"/>
    <row r="241" ht="0" hidden="1" customHeight="1" x14ac:dyDescent="0.2"/>
    <row r="242" ht="0" hidden="1" customHeight="1" x14ac:dyDescent="0.2"/>
    <row r="243" ht="0" hidden="1" customHeight="1" x14ac:dyDescent="0.2"/>
    <row r="244" ht="0" hidden="1" customHeight="1" x14ac:dyDescent="0.2"/>
    <row r="245" ht="0" hidden="1" customHeight="1" x14ac:dyDescent="0.2"/>
  </sheetData>
  <hyperlinks>
    <hyperlink ref="F3" r:id="rId1" xr:uid="{1CE4F17B-F0B6-4784-8A74-9C0B95C81E1F}"/>
  </hyperlinks>
  <pageMargins left="0.7" right="0.7" top="0.75" bottom="0.75" header="0.3" footer="0.3"/>
  <pageSetup orientation="portrait" horizontalDpi="429496729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Dashboard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 Segoria</dc:creator>
  <cp:lastModifiedBy>Wendy Grieco</cp:lastModifiedBy>
  <dcterms:created xsi:type="dcterms:W3CDTF">2019-09-02T15:01:19Z</dcterms:created>
  <dcterms:modified xsi:type="dcterms:W3CDTF">2019-12-17T16:15:49Z</dcterms:modified>
</cp:coreProperties>
</file>