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ndy/Desktop/"/>
    </mc:Choice>
  </mc:AlternateContent>
  <xr:revisionPtr revIDLastSave="0" documentId="8_{6BA799DC-AD52-2D4B-B390-62169F50EF07}" xr6:coauthVersionLast="45" xr6:coauthVersionMax="45" xr10:uidLastSave="{00000000-0000-0000-0000-000000000000}"/>
  <bookViews>
    <workbookView xWindow="5800" yWindow="460" windowWidth="25820" windowHeight="14020" activeTab="1" xr2:uid="{00000000-000D-0000-FFFF-FFFF00000000}"/>
  </bookViews>
  <sheets>
    <sheet name="Instructions" sheetId="3" r:id="rId1"/>
    <sheet name="CapTable" sheetId="1" r:id="rId2"/>
    <sheet name="Sheet1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K13" i="1"/>
  <c r="G12" i="1"/>
  <c r="K12" i="1" s="1"/>
  <c r="G11" i="1"/>
  <c r="G10" i="1"/>
  <c r="K10" i="1" s="1"/>
  <c r="G9" i="1"/>
  <c r="G8" i="1"/>
  <c r="K8" i="1" s="1"/>
  <c r="H17" i="1" l="1"/>
  <c r="H18" i="1" s="1"/>
  <c r="D10" i="1"/>
  <c r="D18" i="1"/>
  <c r="D11" i="1"/>
  <c r="D12" i="1"/>
  <c r="D9" i="1"/>
  <c r="H12" i="1"/>
  <c r="D8" i="1"/>
  <c r="H11" i="1"/>
  <c r="H13" i="1"/>
  <c r="H19" i="1" s="1"/>
  <c r="H10" i="1"/>
  <c r="H8" i="1"/>
  <c r="K9" i="1"/>
  <c r="L17" i="1" s="1"/>
  <c r="L18" i="1" s="1"/>
  <c r="K11" i="1"/>
  <c r="H9" i="1"/>
  <c r="D15" i="1" l="1"/>
  <c r="H15" i="1"/>
  <c r="L9" i="1"/>
  <c r="N9" i="1" s="1"/>
  <c r="L14" i="1" l="1"/>
  <c r="L13" i="1"/>
  <c r="N13" i="1" s="1"/>
  <c r="O13" i="1" s="1"/>
  <c r="L10" i="1"/>
  <c r="N10" i="1" s="1"/>
  <c r="L8" i="1"/>
  <c r="L12" i="1"/>
  <c r="N12" i="1" s="1"/>
  <c r="L11" i="1"/>
  <c r="N11" i="1" s="1"/>
  <c r="L15" i="1" l="1"/>
  <c r="L19" i="1"/>
  <c r="N14" i="1"/>
  <c r="O14" i="1" s="1"/>
  <c r="N8" i="1"/>
  <c r="O20" i="1" l="1"/>
  <c r="L20" i="1"/>
</calcChain>
</file>

<file path=xl/sharedStrings.xml><?xml version="1.0" encoding="utf-8"?>
<sst xmlns="http://schemas.openxmlformats.org/spreadsheetml/2006/main" count="36" uniqueCount="27">
  <si>
    <t>Capitalization Table</t>
  </si>
  <si>
    <t>Administrative Issuance</t>
  </si>
  <si>
    <t>Seed</t>
  </si>
  <si>
    <t>Series A</t>
  </si>
  <si>
    <t>Exit</t>
  </si>
  <si>
    <t>Shares</t>
  </si>
  <si>
    <t>Distribution</t>
  </si>
  <si>
    <t>Investment</t>
  </si>
  <si>
    <t>ROI</t>
  </si>
  <si>
    <t>Executive 1</t>
  </si>
  <si>
    <t xml:space="preserve"> </t>
  </si>
  <si>
    <t>Executive 2</t>
  </si>
  <si>
    <t>Executive 3</t>
  </si>
  <si>
    <t>Executive 4</t>
  </si>
  <si>
    <t>Executive 5</t>
  </si>
  <si>
    <t>Investor Group 1</t>
  </si>
  <si>
    <t>Investor Group 2</t>
  </si>
  <si>
    <t>Authorized Shares</t>
  </si>
  <si>
    <t>Shares Outstanding</t>
  </si>
  <si>
    <t>Remaining Authorized</t>
  </si>
  <si>
    <t>Company Valuation</t>
  </si>
  <si>
    <t>Multiple from last Valuation</t>
  </si>
  <si>
    <t xml:space="preserve">To update, simply assign share numbers to executives and oncoming investors (in addition the investment amount they contribute) </t>
  </si>
  <si>
    <t>This capitalization table is intended for educational purposes only.</t>
  </si>
  <si>
    <r>
      <rPr>
        <b/>
        <sz val="11"/>
        <color theme="4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font represents a hard coded value that can be changed. </t>
    </r>
    <r>
      <rPr>
        <b/>
        <sz val="1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is a formula or static number.</t>
    </r>
  </si>
  <si>
    <t xml:space="preserve">to illustrate how distributions and dilution work in multiple investment rounds. </t>
  </si>
  <si>
    <t>Your financial and operational reporting made easy. Click here for a demo.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</si>
</sst>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[$$-409]* #,##0.00_);_([$$-409]* \(#,##0.00\);_([$$-409]* &quot;-&quot;??_);_(@_)"/>
    <numFmt numFmtId="166" formatCode="0.0%"/>
    <numFmt numFmtId="167" formatCode="_([$$-409]* #,##0_);_([$$-409]* \(#,##0\);_([$$-409]* &quot;-&quot;??_);_(@_)"/>
    <numFmt numFmtId="168" formatCode="_(* #,##0.0_);_(* \(#,##0.0\);_(* &quot;-&quot;??_);_(@_)"/>
  </numFmts>
  <fonts count="14" x14ac:knownFonts="1">
    <font>
      <sz val="12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3">
    <xf numFmtId="0" fontId="0" fillId="0" borderId="0" xfId="0"/>
    <xf numFmtId="0" fontId="0" fillId="2" borderId="0" xfId="0" applyFill="1" applyAlignment="1">
      <alignment horizontal="right" indent="1"/>
    </xf>
    <xf numFmtId="0" fontId="0" fillId="2" borderId="0" xfId="0" applyFill="1"/>
    <xf numFmtId="0" fontId="6" fillId="2" borderId="0" xfId="2" applyFont="1" applyFill="1" applyAlignment="1">
      <alignment horizontal="right" indent="1"/>
    </xf>
    <xf numFmtId="0" fontId="6" fillId="2" borderId="0" xfId="2" applyFont="1" applyFill="1"/>
    <xf numFmtId="0" fontId="3" fillId="2" borderId="0" xfId="2" applyFill="1" applyAlignment="1">
      <alignment horizontal="right" indent="1"/>
    </xf>
    <xf numFmtId="164" fontId="0" fillId="2" borderId="0" xfId="3" applyNumberFormat="1" applyFont="1" applyFill="1"/>
    <xf numFmtId="0" fontId="3" fillId="2" borderId="0" xfId="2" applyFill="1"/>
    <xf numFmtId="165" fontId="3" fillId="2" borderId="0" xfId="2" applyNumberFormat="1" applyFill="1"/>
    <xf numFmtId="0" fontId="5" fillId="2" borderId="0" xfId="2" applyFont="1" applyFill="1" applyAlignment="1">
      <alignment horizontal="right" indent="1"/>
    </xf>
    <xf numFmtId="164" fontId="0" fillId="2" borderId="1" xfId="3" applyNumberFormat="1" applyFont="1" applyFill="1" applyBorder="1" applyAlignment="1">
      <alignment horizontal="center"/>
    </xf>
    <xf numFmtId="164" fontId="0" fillId="2" borderId="2" xfId="3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3" xfId="2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164" fontId="0" fillId="2" borderId="4" xfId="3" applyNumberFormat="1" applyFont="1" applyFill="1" applyBorder="1" applyAlignment="1">
      <alignment horizontal="center"/>
    </xf>
    <xf numFmtId="164" fontId="0" fillId="2" borderId="5" xfId="3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0" xfId="2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0" xfId="2" applyFont="1" applyFill="1" applyAlignment="1">
      <alignment horizontal="right" indent="1"/>
    </xf>
    <xf numFmtId="164" fontId="8" fillId="2" borderId="4" xfId="3" applyNumberFormat="1" applyFont="1" applyFill="1" applyBorder="1"/>
    <xf numFmtId="166" fontId="3" fillId="2" borderId="5" xfId="2" applyNumberFormat="1" applyFill="1" applyBorder="1"/>
    <xf numFmtId="0" fontId="3" fillId="2" borderId="4" xfId="2" applyFill="1" applyBorder="1"/>
    <xf numFmtId="167" fontId="3" fillId="2" borderId="4" xfId="2" applyNumberFormat="1" applyFill="1" applyBorder="1"/>
    <xf numFmtId="0" fontId="3" fillId="2" borderId="5" xfId="2" applyFill="1" applyBorder="1"/>
    <xf numFmtId="164" fontId="0" fillId="3" borderId="4" xfId="3" applyNumberFormat="1" applyFont="1" applyFill="1" applyBorder="1"/>
    <xf numFmtId="9" fontId="3" fillId="3" borderId="5" xfId="2" applyNumberFormat="1" applyFill="1" applyBorder="1"/>
    <xf numFmtId="167" fontId="8" fillId="2" borderId="4" xfId="2" applyNumberFormat="1" applyFont="1" applyFill="1" applyBorder="1"/>
    <xf numFmtId="164" fontId="8" fillId="2" borderId="0" xfId="2" applyNumberFormat="1" applyFont="1" applyFill="1"/>
    <xf numFmtId="164" fontId="0" fillId="3" borderId="6" xfId="3" applyNumberFormat="1" applyFont="1" applyFill="1" applyBorder="1"/>
    <xf numFmtId="9" fontId="3" fillId="3" borderId="7" xfId="2" applyNumberFormat="1" applyFill="1" applyBorder="1"/>
    <xf numFmtId="0" fontId="3" fillId="3" borderId="6" xfId="2" applyFill="1" applyBorder="1"/>
    <xf numFmtId="0" fontId="3" fillId="3" borderId="8" xfId="2" applyFill="1" applyBorder="1"/>
    <xf numFmtId="0" fontId="3" fillId="3" borderId="7" xfId="2" applyFill="1" applyBorder="1"/>
    <xf numFmtId="167" fontId="8" fillId="2" borderId="6" xfId="2" applyNumberFormat="1" applyFont="1" applyFill="1" applyBorder="1"/>
    <xf numFmtId="164" fontId="8" fillId="2" borderId="8" xfId="2" applyNumberFormat="1" applyFont="1" applyFill="1" applyBorder="1"/>
    <xf numFmtId="166" fontId="3" fillId="2" borderId="7" xfId="2" applyNumberFormat="1" applyFill="1" applyBorder="1"/>
    <xf numFmtId="167" fontId="3" fillId="2" borderId="6" xfId="2" applyNumberFormat="1" applyFill="1" applyBorder="1"/>
    <xf numFmtId="9" fontId="3" fillId="2" borderId="0" xfId="2" applyNumberFormat="1" applyFill="1"/>
    <xf numFmtId="0" fontId="3" fillId="2" borderId="0" xfId="2" applyFill="1" applyBorder="1"/>
    <xf numFmtId="164" fontId="0" fillId="2" borderId="0" xfId="3" applyNumberFormat="1" applyFont="1" applyFill="1" applyBorder="1"/>
    <xf numFmtId="164" fontId="8" fillId="2" borderId="9" xfId="3" applyNumberFormat="1" applyFont="1" applyFill="1" applyBorder="1"/>
    <xf numFmtId="164" fontId="0" fillId="2" borderId="10" xfId="3" applyNumberFormat="1" applyFont="1" applyFill="1" applyBorder="1"/>
    <xf numFmtId="167" fontId="3" fillId="2" borderId="10" xfId="2" applyNumberFormat="1" applyFill="1" applyBorder="1"/>
    <xf numFmtId="168" fontId="0" fillId="2" borderId="11" xfId="3" applyNumberFormat="1" applyFont="1" applyFill="1" applyBorder="1"/>
    <xf numFmtId="167" fontId="8" fillId="2" borderId="10" xfId="2" applyNumberFormat="1" applyFont="1" applyFill="1" applyBorder="1"/>
    <xf numFmtId="168" fontId="0" fillId="2" borderId="5" xfId="1" applyNumberFormat="1" applyFont="1" applyFill="1" applyBorder="1" applyAlignment="1">
      <alignment horizontal="center"/>
    </xf>
    <xf numFmtId="168" fontId="0" fillId="2" borderId="7" xfId="1" applyNumberFormat="1" applyFont="1" applyFill="1" applyBorder="1" applyAlignment="1">
      <alignment horizontal="center"/>
    </xf>
    <xf numFmtId="9" fontId="3" fillId="3" borderId="10" xfId="2" applyNumberFormat="1" applyFill="1" applyBorder="1"/>
    <xf numFmtId="9" fontId="3" fillId="3" borderId="11" xfId="2" applyNumberFormat="1" applyFill="1" applyBorder="1"/>
    <xf numFmtId="0" fontId="3" fillId="3" borderId="11" xfId="2" applyFill="1" applyBorder="1"/>
    <xf numFmtId="0" fontId="3" fillId="3" borderId="9" xfId="2" applyFill="1" applyBorder="1"/>
    <xf numFmtId="0" fontId="3" fillId="3" borderId="10" xfId="2" applyFill="1" applyBorder="1"/>
    <xf numFmtId="0" fontId="3" fillId="0" borderId="0" xfId="2"/>
    <xf numFmtId="0" fontId="2" fillId="2" borderId="0" xfId="2" applyFont="1" applyFill="1"/>
    <xf numFmtId="0" fontId="2" fillId="2" borderId="0" xfId="2" applyFont="1" applyFill="1" applyAlignment="1"/>
    <xf numFmtId="0" fontId="2" fillId="2" borderId="0" xfId="2" applyFont="1" applyFill="1" applyAlignment="1">
      <alignment horizontal="left"/>
    </xf>
    <xf numFmtId="0" fontId="11" fillId="2" borderId="0" xfId="2" applyFont="1" applyFill="1"/>
    <xf numFmtId="0" fontId="12" fillId="2" borderId="0" xfId="4" applyFill="1"/>
    <xf numFmtId="0" fontId="13" fillId="2" borderId="0" xfId="2" applyFont="1" applyFill="1" applyAlignment="1">
      <alignment horizontal="center"/>
    </xf>
    <xf numFmtId="164" fontId="7" fillId="2" borderId="0" xfId="3" applyNumberFormat="1" applyFont="1" applyFill="1" applyAlignment="1">
      <alignment horizontal="center"/>
    </xf>
    <xf numFmtId="0" fontId="5" fillId="2" borderId="0" xfId="2" applyFont="1" applyFill="1" applyAlignment="1">
      <alignment horizontal="center"/>
    </xf>
  </cellXfs>
  <cellStyles count="5">
    <cellStyle name="Comma" xfId="1" builtinId="3"/>
    <cellStyle name="Comma 3" xfId="3" xr:uid="{00000000-0005-0000-0000-000001000000}"/>
    <cellStyle name="Hyperlink" xfId="4" builtinId="8"/>
    <cellStyle name="Normal" xfId="0" builtinId="0"/>
    <cellStyle name="Normal 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636588</xdr:colOff>
      <xdr:row>1</xdr:row>
      <xdr:rowOff>144461</xdr:rowOff>
    </xdr:from>
    <xdr:to>
      <xdr:col>2</xdr:col>
      <xdr:colOff>689700</xdr:colOff>
      <xdr:row>3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7BD026-E464-4C82-A3A1-8CEBA98A8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463" y="342899"/>
          <a:ext cx="1815237" cy="466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nsightsoftware.com/request-personalized-demo/?utm_source=insightsoftware.com&amp;utm_medium=spreadsheet&amp;utm_campaign=insightsoftware-template-excel-capitalization-dashboard.xlsx" TargetMode="External"/><Relationship Id="rId1" Type="http://schemas.openxmlformats.org/officeDocument/2006/relationships/hyperlink" Target="https://insightsoftware.com/request-personalized-dem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zoomScale="160" zoomScaleNormal="160" workbookViewId="0">
      <selection activeCell="B6" sqref="B6"/>
    </sheetView>
  </sheetViews>
  <sheetFormatPr baseColWidth="10" defaultColWidth="0" defaultRowHeight="14.25" customHeight="1" zeroHeight="1" x14ac:dyDescent="0.2"/>
  <cols>
    <col min="1" max="1" width="2.1640625" style="54" customWidth="1"/>
    <col min="2" max="2" width="2.6640625" style="54" customWidth="1"/>
    <col min="3" max="18" width="8.33203125" style="54" customWidth="1"/>
    <col min="19" max="16384" width="8.33203125" style="54" hidden="1"/>
  </cols>
  <sheetData>
    <row r="1" spans="1:18" ht="15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 x14ac:dyDescent="0.2">
      <c r="A2" s="7"/>
      <c r="B2" s="7" t="s">
        <v>23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" x14ac:dyDescent="0.2">
      <c r="A3" s="7"/>
      <c r="B3" s="55" t="s">
        <v>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5" x14ac:dyDescent="0.2">
      <c r="A4" s="7"/>
      <c r="B4" s="56" t="s">
        <v>22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" x14ac:dyDescent="0.2">
      <c r="A5" s="7"/>
      <c r="B5" s="57" t="s">
        <v>25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5" hidden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5" hidden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5" hidden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5" hidden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5" hidden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5" hidden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5" hidden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5" hidden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5" hidden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" hidden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5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5" hidden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5" hidden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5" hidden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5" hidden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5" hidden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5" hidden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5" hidden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5" hidden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5" hidden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5" hidden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5" hidden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5" hidden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5" hidden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5" hidden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5" hidden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5" hidden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5" hidden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5" hidden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5" hidden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5" hidden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5" hidden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5" hidden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5" hidden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5" hidden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5" hidden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5" hidden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5" hidden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4.25" hidden="1" customHeight="1" x14ac:dyDescent="0.2"/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7"/>
  <sheetViews>
    <sheetView tabSelected="1" zoomScale="120" zoomScaleNormal="120" workbookViewId="0">
      <selection activeCell="D3" sqref="D3"/>
    </sheetView>
  </sheetViews>
  <sheetFormatPr baseColWidth="10" defaultColWidth="0" defaultRowHeight="15.5" customHeight="1" zeroHeight="1" x14ac:dyDescent="0.2"/>
  <cols>
    <col min="1" max="1" width="3.5" style="2" customWidth="1"/>
    <col min="2" max="2" width="23.1640625" style="1" bestFit="1" customWidth="1"/>
    <col min="3" max="3" width="11.6640625" style="2" bestFit="1" customWidth="1"/>
    <col min="4" max="4" width="11.5" style="2" bestFit="1" customWidth="1"/>
    <col min="5" max="5" width="1.83203125" style="2" customWidth="1"/>
    <col min="6" max="6" width="10.33203125" style="2" customWidth="1"/>
    <col min="7" max="7" width="11" style="2" bestFit="1" customWidth="1"/>
    <col min="8" max="8" width="12" style="2" bestFit="1" customWidth="1"/>
    <col min="9" max="9" width="1.6640625" style="2" customWidth="1"/>
    <col min="10" max="10" width="11" style="2" bestFit="1" customWidth="1"/>
    <col min="11" max="11" width="8.6640625" style="2" bestFit="1" customWidth="1"/>
    <col min="12" max="12" width="12" style="2" bestFit="1" customWidth="1"/>
    <col min="13" max="13" width="2.1640625" style="2" customWidth="1"/>
    <col min="14" max="14" width="14.1640625" style="2" bestFit="1" customWidth="1"/>
    <col min="15" max="15" width="11.83203125" style="2" bestFit="1" customWidth="1"/>
    <col min="16" max="16" width="1.5" style="2" customWidth="1"/>
    <col min="17" max="17" width="0" style="2" hidden="1" customWidth="1"/>
    <col min="18" max="16384" width="8" style="2" hidden="1"/>
  </cols>
  <sheetData>
    <row r="1" spans="1:15" ht="16" x14ac:dyDescent="0.2"/>
    <row r="2" spans="1:15" ht="16" x14ac:dyDescent="0.2"/>
    <row r="3" spans="1:15" s="58" customFormat="1" ht="27.75" customHeight="1" x14ac:dyDescent="0.4">
      <c r="A3" s="4"/>
      <c r="B3" s="3"/>
      <c r="C3" s="4"/>
      <c r="D3" s="59" t="s">
        <v>26</v>
      </c>
      <c r="E3" s="59"/>
      <c r="F3" s="59"/>
      <c r="G3" s="59"/>
      <c r="H3" s="59"/>
      <c r="I3" s="59"/>
      <c r="J3" s="59"/>
    </row>
    <row r="4" spans="1:15" s="7" customFormat="1" ht="29" x14ac:dyDescent="0.35">
      <c r="B4" s="5"/>
      <c r="C4" s="60" t="s">
        <v>0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s="7" customFormat="1" ht="17" thickBot="1" x14ac:dyDescent="0.25">
      <c r="B5" s="9"/>
      <c r="C5" s="61" t="s">
        <v>1</v>
      </c>
      <c r="D5" s="61"/>
      <c r="F5" s="62" t="s">
        <v>2</v>
      </c>
      <c r="G5" s="62"/>
      <c r="H5" s="62"/>
      <c r="I5" s="8"/>
      <c r="J5" s="62" t="s">
        <v>3</v>
      </c>
      <c r="K5" s="62"/>
      <c r="L5" s="62"/>
      <c r="N5" s="62" t="s">
        <v>4</v>
      </c>
      <c r="O5" s="62"/>
    </row>
    <row r="6" spans="1:15" s="7" customFormat="1" ht="17" thickBot="1" x14ac:dyDescent="0.25">
      <c r="B6" s="9"/>
      <c r="C6" s="10" t="s">
        <v>5</v>
      </c>
      <c r="D6" s="11" t="s">
        <v>6</v>
      </c>
      <c r="F6" s="12" t="s">
        <v>7</v>
      </c>
      <c r="G6" s="13" t="s">
        <v>5</v>
      </c>
      <c r="H6" s="11" t="s">
        <v>6</v>
      </c>
      <c r="I6" s="8"/>
      <c r="J6" s="12" t="s">
        <v>7</v>
      </c>
      <c r="K6" s="13" t="s">
        <v>5</v>
      </c>
      <c r="L6" s="11" t="s">
        <v>6</v>
      </c>
      <c r="N6" s="12" t="s">
        <v>6</v>
      </c>
      <c r="O6" s="14" t="s">
        <v>8</v>
      </c>
    </row>
    <row r="7" spans="1:15" s="7" customFormat="1" ht="5" customHeight="1" x14ac:dyDescent="0.2">
      <c r="B7" s="9"/>
      <c r="C7" s="15"/>
      <c r="D7" s="16"/>
      <c r="F7" s="17"/>
      <c r="G7" s="18"/>
      <c r="H7" s="16"/>
      <c r="I7" s="8"/>
      <c r="J7" s="17"/>
      <c r="K7" s="18"/>
      <c r="L7" s="16"/>
      <c r="N7" s="17"/>
      <c r="O7" s="19"/>
    </row>
    <row r="8" spans="1:15" s="7" customFormat="1" ht="15" x14ac:dyDescent="0.2">
      <c r="B8" s="20" t="s">
        <v>9</v>
      </c>
      <c r="C8" s="21">
        <v>30000</v>
      </c>
      <c r="D8" s="22">
        <f>+C8/$D$17</f>
        <v>7.6923076923076927E-2</v>
      </c>
      <c r="F8" s="23" t="s">
        <v>10</v>
      </c>
      <c r="G8" s="29">
        <f t="shared" ref="G8:G11" si="0">+C8</f>
        <v>30000</v>
      </c>
      <c r="H8" s="22">
        <f t="shared" ref="H8:H13" si="1">+G8/$H$17</f>
        <v>5.8365758754863814E-2</v>
      </c>
      <c r="I8" s="8"/>
      <c r="J8" s="23"/>
      <c r="K8" s="29">
        <f t="shared" ref="K8:K13" si="2">+G8</f>
        <v>30000</v>
      </c>
      <c r="L8" s="22">
        <f t="shared" ref="L8:L14" si="3">+K8/$L$17</f>
        <v>4.2016806722689079E-2</v>
      </c>
      <c r="N8" s="24">
        <f t="shared" ref="N8:N14" si="4">+L8*$O$19</f>
        <v>4201680.6722689075</v>
      </c>
      <c r="O8" s="25"/>
    </row>
    <row r="9" spans="1:15" s="7" customFormat="1" ht="15" x14ac:dyDescent="0.2">
      <c r="B9" s="20" t="s">
        <v>11</v>
      </c>
      <c r="C9" s="21">
        <v>50000</v>
      </c>
      <c r="D9" s="22">
        <f>+C9/$D$17</f>
        <v>0.12820512820512819</v>
      </c>
      <c r="F9" s="23" t="s">
        <v>10</v>
      </c>
      <c r="G9" s="29">
        <f t="shared" si="0"/>
        <v>50000</v>
      </c>
      <c r="H9" s="22">
        <f t="shared" si="1"/>
        <v>9.727626459143969E-2</v>
      </c>
      <c r="I9" s="8"/>
      <c r="J9" s="23"/>
      <c r="K9" s="29">
        <f t="shared" si="2"/>
        <v>50000</v>
      </c>
      <c r="L9" s="22">
        <f t="shared" si="3"/>
        <v>7.0028011204481794E-2</v>
      </c>
      <c r="N9" s="24">
        <f t="shared" si="4"/>
        <v>7002801.1204481795</v>
      </c>
      <c r="O9" s="25"/>
    </row>
    <row r="10" spans="1:15" s="7" customFormat="1" ht="15" x14ac:dyDescent="0.2">
      <c r="B10" s="20" t="s">
        <v>12</v>
      </c>
      <c r="C10" s="21">
        <v>60000</v>
      </c>
      <c r="D10" s="22">
        <f>+C10/$D$17</f>
        <v>0.15384615384615385</v>
      </c>
      <c r="F10" s="23" t="s">
        <v>10</v>
      </c>
      <c r="G10" s="29">
        <f t="shared" si="0"/>
        <v>60000</v>
      </c>
      <c r="H10" s="22">
        <f t="shared" si="1"/>
        <v>0.11673151750972763</v>
      </c>
      <c r="I10" s="8"/>
      <c r="J10" s="23"/>
      <c r="K10" s="29">
        <f t="shared" si="2"/>
        <v>60000</v>
      </c>
      <c r="L10" s="22">
        <f t="shared" si="3"/>
        <v>8.4033613445378158E-2</v>
      </c>
      <c r="N10" s="24">
        <f t="shared" si="4"/>
        <v>8403361.3445378151</v>
      </c>
      <c r="O10" s="25"/>
    </row>
    <row r="11" spans="1:15" s="7" customFormat="1" ht="15" x14ac:dyDescent="0.2">
      <c r="B11" s="20" t="s">
        <v>13</v>
      </c>
      <c r="C11" s="21">
        <v>100000</v>
      </c>
      <c r="D11" s="22">
        <f>+C11/$D$17</f>
        <v>0.25641025641025639</v>
      </c>
      <c r="F11" s="23" t="s">
        <v>10</v>
      </c>
      <c r="G11" s="29">
        <f t="shared" si="0"/>
        <v>100000</v>
      </c>
      <c r="H11" s="22">
        <f t="shared" si="1"/>
        <v>0.19455252918287938</v>
      </c>
      <c r="I11" s="8"/>
      <c r="J11" s="23"/>
      <c r="K11" s="29">
        <f t="shared" si="2"/>
        <v>100000</v>
      </c>
      <c r="L11" s="22">
        <f t="shared" si="3"/>
        <v>0.14005602240896359</v>
      </c>
      <c r="N11" s="24">
        <f t="shared" si="4"/>
        <v>14005602.240896359</v>
      </c>
      <c r="O11" s="25"/>
    </row>
    <row r="12" spans="1:15" s="7" customFormat="1" ht="15" x14ac:dyDescent="0.2">
      <c r="B12" s="20" t="s">
        <v>14</v>
      </c>
      <c r="C12" s="21">
        <v>150000</v>
      </c>
      <c r="D12" s="22">
        <f>+C12/$D$17</f>
        <v>0.38461538461538464</v>
      </c>
      <c r="F12" s="23"/>
      <c r="G12" s="29">
        <f>C12</f>
        <v>150000</v>
      </c>
      <c r="H12" s="22">
        <f t="shared" si="1"/>
        <v>0.29182879377431908</v>
      </c>
      <c r="I12" s="8"/>
      <c r="J12" s="23"/>
      <c r="K12" s="29">
        <f t="shared" si="2"/>
        <v>150000</v>
      </c>
      <c r="L12" s="22">
        <f t="shared" si="3"/>
        <v>0.21008403361344538</v>
      </c>
      <c r="N12" s="24">
        <f t="shared" si="4"/>
        <v>21008403.361344539</v>
      </c>
      <c r="O12" s="25"/>
    </row>
    <row r="13" spans="1:15" s="7" customFormat="1" ht="16" x14ac:dyDescent="0.2">
      <c r="B13" s="5" t="s">
        <v>15</v>
      </c>
      <c r="C13" s="26"/>
      <c r="D13" s="27"/>
      <c r="F13" s="28">
        <v>500000</v>
      </c>
      <c r="G13" s="29">
        <v>124000</v>
      </c>
      <c r="H13" s="22">
        <f t="shared" si="1"/>
        <v>0.24124513618677043</v>
      </c>
      <c r="I13" s="8"/>
      <c r="J13" s="24"/>
      <c r="K13" s="29">
        <f t="shared" si="2"/>
        <v>124000</v>
      </c>
      <c r="L13" s="22">
        <f t="shared" si="3"/>
        <v>0.17366946778711484</v>
      </c>
      <c r="N13" s="24">
        <f t="shared" si="4"/>
        <v>17366946.778711483</v>
      </c>
      <c r="O13" s="47">
        <f>+N13/F13</f>
        <v>34.733893557422967</v>
      </c>
    </row>
    <row r="14" spans="1:15" s="7" customFormat="1" ht="17" thickBot="1" x14ac:dyDescent="0.25">
      <c r="B14" s="5" t="s">
        <v>16</v>
      </c>
      <c r="C14" s="30"/>
      <c r="D14" s="31"/>
      <c r="F14" s="32"/>
      <c r="G14" s="33"/>
      <c r="H14" s="34"/>
      <c r="I14" s="8"/>
      <c r="J14" s="35">
        <v>3000000</v>
      </c>
      <c r="K14" s="36">
        <v>200000</v>
      </c>
      <c r="L14" s="37">
        <f t="shared" si="3"/>
        <v>0.28011204481792717</v>
      </c>
      <c r="N14" s="38">
        <f t="shared" si="4"/>
        <v>28011204.481792718</v>
      </c>
      <c r="O14" s="48">
        <f>+N14/J14</f>
        <v>9.3370681605975729</v>
      </c>
    </row>
    <row r="15" spans="1:15" s="7" customFormat="1" ht="17" thickBot="1" x14ac:dyDescent="0.25">
      <c r="B15" s="5"/>
      <c r="C15" s="6"/>
      <c r="D15" s="39">
        <f>SUM(D8:D14)</f>
        <v>1</v>
      </c>
      <c r="H15" s="39">
        <f>SUM(H8:H14)</f>
        <v>1</v>
      </c>
      <c r="I15" s="8"/>
      <c r="L15" s="39">
        <f>SUM(L8:L14)</f>
        <v>1</v>
      </c>
    </row>
    <row r="16" spans="1:15" s="7" customFormat="1" ht="15" x14ac:dyDescent="0.2">
      <c r="B16" s="20" t="s">
        <v>17</v>
      </c>
      <c r="C16" s="40"/>
      <c r="D16" s="42">
        <v>1000000</v>
      </c>
      <c r="H16" s="42">
        <v>1000000</v>
      </c>
      <c r="I16" s="8"/>
      <c r="L16" s="42">
        <v>1000000</v>
      </c>
      <c r="O16" s="52"/>
    </row>
    <row r="17" spans="2:15" s="7" customFormat="1" ht="16" x14ac:dyDescent="0.2">
      <c r="B17" s="5" t="s">
        <v>18</v>
      </c>
      <c r="C17" s="41"/>
      <c r="D17" s="43">
        <f>SUM(C8:C14)</f>
        <v>390000</v>
      </c>
      <c r="H17" s="43">
        <f>SUM(G8:G14)</f>
        <v>514000</v>
      </c>
      <c r="I17" s="8"/>
      <c r="L17" s="43">
        <f>SUM(K8:K14)</f>
        <v>714000</v>
      </c>
      <c r="O17" s="53"/>
    </row>
    <row r="18" spans="2:15" s="7" customFormat="1" ht="16" x14ac:dyDescent="0.2">
      <c r="B18" s="5" t="s">
        <v>19</v>
      </c>
      <c r="C18" s="41"/>
      <c r="D18" s="43">
        <f>+D16-D17</f>
        <v>610000</v>
      </c>
      <c r="H18" s="43">
        <f>+H16-H17</f>
        <v>486000</v>
      </c>
      <c r="I18" s="8"/>
      <c r="L18" s="43">
        <f>+L16-L17</f>
        <v>286000</v>
      </c>
      <c r="O18" s="53"/>
    </row>
    <row r="19" spans="2:15" s="7" customFormat="1" ht="16" x14ac:dyDescent="0.2">
      <c r="B19" s="5" t="s">
        <v>20</v>
      </c>
      <c r="C19" s="41"/>
      <c r="D19" s="49"/>
      <c r="H19" s="44">
        <f>+F13*((1/H13))</f>
        <v>2072580.6451612904</v>
      </c>
      <c r="I19" s="8"/>
      <c r="L19" s="44">
        <f>+J14*((1/L14))</f>
        <v>10710000</v>
      </c>
      <c r="O19" s="46">
        <v>100000000</v>
      </c>
    </row>
    <row r="20" spans="2:15" s="7" customFormat="1" ht="17" thickBot="1" x14ac:dyDescent="0.25">
      <c r="B20" s="5" t="s">
        <v>21</v>
      </c>
      <c r="C20" s="41"/>
      <c r="D20" s="50"/>
      <c r="H20" s="51"/>
      <c r="I20" s="8"/>
      <c r="L20" s="45">
        <f>+L19/H19</f>
        <v>5.1674708171206225</v>
      </c>
      <c r="O20" s="45">
        <f>+O19/L19</f>
        <v>9.3370681605975729</v>
      </c>
    </row>
    <row r="21" spans="2:15" s="7" customFormat="1" ht="16" x14ac:dyDescent="0.2">
      <c r="B21" s="5"/>
      <c r="C21" s="6"/>
      <c r="D21" s="39"/>
      <c r="I21" s="8"/>
    </row>
    <row r="22" spans="2:15" customFormat="1" ht="16" hidden="1" x14ac:dyDescent="0.2"/>
    <row r="23" spans="2:15" customFormat="1" ht="16" hidden="1" x14ac:dyDescent="0.2"/>
    <row r="24" spans="2:15" customFormat="1" ht="16" hidden="1" x14ac:dyDescent="0.2"/>
    <row r="25" spans="2:15" customFormat="1" ht="16" hidden="1" x14ac:dyDescent="0.2"/>
    <row r="26" spans="2:15" customFormat="1" ht="16" hidden="1" x14ac:dyDescent="0.2"/>
    <row r="27" spans="2:15" customFormat="1" ht="16" hidden="1" x14ac:dyDescent="0.2"/>
    <row r="28" spans="2:15" customFormat="1" ht="16" hidden="1" x14ac:dyDescent="0.2"/>
    <row r="29" spans="2:15" customFormat="1" ht="16" hidden="1" x14ac:dyDescent="0.2"/>
    <row r="30" spans="2:15" customFormat="1" ht="16" hidden="1" x14ac:dyDescent="0.2"/>
    <row r="31" spans="2:15" customFormat="1" ht="16" hidden="1" x14ac:dyDescent="0.2"/>
    <row r="32" spans="2:15" customFormat="1" ht="16" hidden="1" x14ac:dyDescent="0.2"/>
    <row r="33" customFormat="1" ht="16" hidden="1" x14ac:dyDescent="0.2"/>
    <row r="34" customFormat="1" ht="16" hidden="1" x14ac:dyDescent="0.2"/>
    <row r="35" customFormat="1" ht="16" hidden="1" x14ac:dyDescent="0.2"/>
    <row r="36" customFormat="1" ht="16" hidden="1" x14ac:dyDescent="0.2"/>
    <row r="37" customFormat="1" ht="16" hidden="1" x14ac:dyDescent="0.2"/>
    <row r="38" customFormat="1" ht="16" hidden="1" x14ac:dyDescent="0.2"/>
    <row r="39" customFormat="1" ht="16" hidden="1" x14ac:dyDescent="0.2"/>
    <row r="40" customFormat="1" ht="16" hidden="1" x14ac:dyDescent="0.2"/>
    <row r="41" customFormat="1" ht="16" hidden="1" x14ac:dyDescent="0.2"/>
    <row r="42" customFormat="1" ht="16" hidden="1" x14ac:dyDescent="0.2"/>
    <row r="43" customFormat="1" ht="16" hidden="1" x14ac:dyDescent="0.2"/>
    <row r="44" customFormat="1" ht="16" hidden="1" x14ac:dyDescent="0.2"/>
    <row r="45" customFormat="1" ht="16" hidden="1" x14ac:dyDescent="0.2"/>
    <row r="46" customFormat="1" ht="16" hidden="1" x14ac:dyDescent="0.2"/>
    <row r="47" customFormat="1" ht="16" hidden="1" x14ac:dyDescent="0.2"/>
    <row r="48" customFormat="1" ht="16" hidden="1" x14ac:dyDescent="0.2"/>
    <row r="49" customFormat="1" ht="16" hidden="1" x14ac:dyDescent="0.2"/>
    <row r="50" customFormat="1" ht="16" hidden="1" x14ac:dyDescent="0.2"/>
    <row r="51" customFormat="1" ht="16" hidden="1" x14ac:dyDescent="0.2"/>
    <row r="52" customFormat="1" ht="16" hidden="1" x14ac:dyDescent="0.2"/>
    <row r="53" customFormat="1" ht="16" hidden="1" x14ac:dyDescent="0.2"/>
    <row r="54" customFormat="1" ht="16" hidden="1" x14ac:dyDescent="0.2"/>
    <row r="55" customFormat="1" ht="16" hidden="1" x14ac:dyDescent="0.2"/>
    <row r="56" customFormat="1" ht="16" hidden="1" x14ac:dyDescent="0.2"/>
    <row r="57" customFormat="1" ht="16" hidden="1" x14ac:dyDescent="0.2"/>
    <row r="58" customFormat="1" ht="16" hidden="1" x14ac:dyDescent="0.2"/>
    <row r="59" customFormat="1" ht="16" hidden="1" x14ac:dyDescent="0.2"/>
    <row r="60" customFormat="1" ht="16" hidden="1" x14ac:dyDescent="0.2"/>
    <row r="61" customFormat="1" ht="16" hidden="1" x14ac:dyDescent="0.2"/>
    <row r="62" customFormat="1" ht="16" hidden="1" x14ac:dyDescent="0.2"/>
    <row r="63" customFormat="1" ht="16" hidden="1" x14ac:dyDescent="0.2"/>
    <row r="64" customFormat="1" ht="16" hidden="1" x14ac:dyDescent="0.2"/>
    <row r="65" customFormat="1" ht="16" hidden="1" x14ac:dyDescent="0.2"/>
    <row r="66" customFormat="1" ht="16" hidden="1" x14ac:dyDescent="0.2"/>
    <row r="67" customFormat="1" ht="16" hidden="1" x14ac:dyDescent="0.2"/>
    <row r="68" customFormat="1" ht="16" hidden="1" x14ac:dyDescent="0.2"/>
    <row r="69" customFormat="1" ht="16" hidden="1" x14ac:dyDescent="0.2"/>
    <row r="70" customFormat="1" ht="16" hidden="1" x14ac:dyDescent="0.2"/>
    <row r="71" customFormat="1" ht="16" hidden="1" x14ac:dyDescent="0.2"/>
    <row r="72" customFormat="1" ht="16" hidden="1" x14ac:dyDescent="0.2"/>
    <row r="73" customFormat="1" ht="16" hidden="1" x14ac:dyDescent="0.2"/>
    <row r="74" customFormat="1" ht="16" hidden="1" x14ac:dyDescent="0.2"/>
    <row r="75" customFormat="1" ht="16" hidden="1" x14ac:dyDescent="0.2"/>
    <row r="76" customFormat="1" ht="16" hidden="1" x14ac:dyDescent="0.2"/>
    <row r="77" customFormat="1" ht="16" hidden="1" x14ac:dyDescent="0.2"/>
    <row r="78" customFormat="1" ht="16" hidden="1" x14ac:dyDescent="0.2"/>
    <row r="79" customFormat="1" ht="16" hidden="1" x14ac:dyDescent="0.2"/>
    <row r="80" customFormat="1" ht="16" hidden="1" x14ac:dyDescent="0.2"/>
    <row r="81" customFormat="1" ht="16" hidden="1" x14ac:dyDescent="0.2"/>
    <row r="82" customFormat="1" ht="16" hidden="1" x14ac:dyDescent="0.2"/>
    <row r="83" customFormat="1" ht="16" hidden="1" x14ac:dyDescent="0.2"/>
    <row r="84" customFormat="1" ht="16" hidden="1" x14ac:dyDescent="0.2"/>
    <row r="85" customFormat="1" ht="15.5" hidden="1" customHeight="1" x14ac:dyDescent="0.2"/>
    <row r="86" ht="15.5" hidden="1" customHeight="1" x14ac:dyDescent="0.2"/>
    <row r="87" ht="15.5" hidden="1" customHeight="1" x14ac:dyDescent="0.2"/>
    <row r="88" ht="15.5" hidden="1" customHeight="1" x14ac:dyDescent="0.2"/>
    <row r="89" ht="15.5" hidden="1" customHeight="1" x14ac:dyDescent="0.2"/>
    <row r="90" ht="15.5" hidden="1" customHeight="1" x14ac:dyDescent="0.2"/>
    <row r="91" ht="15.5" hidden="1" customHeight="1" x14ac:dyDescent="0.2"/>
    <row r="92" ht="15.5" hidden="1" customHeight="1" x14ac:dyDescent="0.2"/>
    <row r="93" ht="15.5" hidden="1" customHeight="1" x14ac:dyDescent="0.2"/>
    <row r="94" ht="15.5" hidden="1" customHeight="1" x14ac:dyDescent="0.2"/>
    <row r="95" ht="15.5" hidden="1" customHeight="1" x14ac:dyDescent="0.2"/>
    <row r="96" ht="15.5" hidden="1" customHeight="1" x14ac:dyDescent="0.2"/>
    <row r="97" ht="15.5" hidden="1" customHeight="1" x14ac:dyDescent="0.2"/>
  </sheetData>
  <mergeCells count="5">
    <mergeCell ref="C4:O4"/>
    <mergeCell ref="C5:D5"/>
    <mergeCell ref="F5:H5"/>
    <mergeCell ref="J5:L5"/>
    <mergeCell ref="N5:O5"/>
  </mergeCells>
  <conditionalFormatting sqref="D8:D1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{D4D8CDC4-552D-447D-A80A-01E72EF657C2}</x14:id>
        </ext>
      </extLst>
    </cfRule>
  </conditionalFormatting>
  <conditionalFormatting sqref="H8:H1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{25E9CF86-82AE-4DD0-B31B-66B61EBD7D0E}</x14:id>
        </ext>
      </extLst>
    </cfRule>
  </conditionalFormatting>
  <conditionalFormatting sqref="L8:L1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{F360D910-F179-4EB0-A1EF-C98A10222DD9}</x14:id>
        </ext>
      </extLst>
    </cfRule>
  </conditionalFormatting>
  <hyperlinks>
    <hyperlink ref="D3:J3" r:id="rId1" display="Your financial and operational reporting made easy. Click here for a demo." xr:uid="{00000000-0004-0000-0100-000000000000}"/>
    <hyperlink ref="D3" r:id="rId2" xr:uid="{00000000-0004-0000-0100-000001000000}"/>
  </hyperlinks>
  <pageMargins left="0.7" right="0.7" top="0.75" bottom="0.75" header="0.3" footer="0.3"/>
  <pageSetup orientation="portrait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D8CDC4-552D-447D-A80A-01E72EF657C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D8:D12</xm:sqref>
        </x14:conditionalFormatting>
        <x14:conditionalFormatting xmlns:xm="http://schemas.microsoft.com/office/excel/2006/main">
          <x14:cfRule type="dataBar" id="{25E9CF86-82AE-4DD0-B31B-66B61EBD7D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H8:H13</xm:sqref>
        </x14:conditionalFormatting>
        <x14:conditionalFormatting xmlns:xm="http://schemas.microsoft.com/office/excel/2006/main">
          <x14:cfRule type="dataBar" id="{F360D910-F179-4EB0-A1EF-C98A10222DD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L8:L14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CapTable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Wendy Grieco</cp:lastModifiedBy>
  <dcterms:created xsi:type="dcterms:W3CDTF">2020-01-14T04:10:51Z</dcterms:created>
  <dcterms:modified xsi:type="dcterms:W3CDTF">2020-02-24T20:29:28Z</dcterms:modified>
</cp:coreProperties>
</file>