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ightsw.sharepoint.com/marketing/Campaign Team/Content/Katherine/dashboards/"/>
    </mc:Choice>
  </mc:AlternateContent>
  <xr:revisionPtr revIDLastSave="0" documentId="8_{3CE5F44E-E13D-4ADB-AA7C-05AADFE72096}" xr6:coauthVersionLast="46" xr6:coauthVersionMax="46" xr10:uidLastSave="{00000000-0000-0000-0000-000000000000}"/>
  <bookViews>
    <workbookView xWindow="-108" yWindow="-108" windowWidth="23256" windowHeight="12576" firstSheet="1" activeTab="1" xr2:uid="{37F088AB-78EB-40BF-B3D8-893A527CDCDE}"/>
  </bookViews>
  <sheets>
    <sheet name="Instructions" sheetId="4" r:id="rId1"/>
    <sheet name="Dashboard" sheetId="1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L22" i="1"/>
  <c r="L17" i="1"/>
  <c r="J17" i="1"/>
  <c r="C14" i="1"/>
  <c r="F16" i="1"/>
  <c r="E16" i="1"/>
  <c r="D16" i="1"/>
  <c r="C16" i="1"/>
  <c r="F7" i="1"/>
  <c r="E7" i="1"/>
  <c r="D7" i="1"/>
  <c r="C7" i="1"/>
  <c r="F13" i="1"/>
  <c r="E13" i="1"/>
  <c r="D13" i="1"/>
  <c r="D11" i="1" s="1"/>
  <c r="D14" i="1" s="1"/>
  <c r="F12" i="1"/>
  <c r="F11" i="1" s="1"/>
  <c r="F14" i="1" s="1"/>
  <c r="E12" i="1"/>
  <c r="D12" i="1"/>
  <c r="C12" i="1"/>
  <c r="C13" i="1"/>
  <c r="C11" i="1" s="1"/>
  <c r="E11" i="1" l="1"/>
  <c r="E14" i="1"/>
</calcChain>
</file>

<file path=xl/sharedStrings.xml><?xml version="1.0" encoding="utf-8"?>
<sst xmlns="http://schemas.openxmlformats.org/spreadsheetml/2006/main" count="44" uniqueCount="43">
  <si>
    <t>This dashboard represents key metrics for an engineering company.</t>
  </si>
  <si>
    <t xml:space="preserve">Filling out the measures at the top will updated the KPIs at the bottom and update the dynamic charts and sparklines accordingly. </t>
  </si>
  <si>
    <t>The steps to using this are simple:</t>
  </si>
  <si>
    <t>-</t>
  </si>
  <si>
    <r>
      <rPr>
        <b/>
        <sz val="11"/>
        <color theme="1"/>
        <rFont val="Calibri"/>
        <family val="2"/>
        <scheme val="minor"/>
      </rPr>
      <t>Black</t>
    </r>
    <r>
      <rPr>
        <sz val="11"/>
        <color theme="1"/>
        <rFont val="Calibri"/>
        <family val="2"/>
        <scheme val="minor"/>
      </rPr>
      <t xml:space="preserve"> font indicates a formula. </t>
    </r>
    <r>
      <rPr>
        <b/>
        <sz val="11"/>
        <color theme="8" tint="-0.249977111117893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font indicates hard coded values that can be manipulated. </t>
    </r>
  </si>
  <si>
    <t>Did you know?</t>
  </si>
  <si>
    <t>This dashboard can be connected directly to your ERP and other data sources.</t>
  </si>
  <si>
    <t xml:space="preserve">Drag and drop the data you want from your financial system with ease. </t>
  </si>
  <si>
    <t>Schedule your dashboards to automatically refresh and distribute to staff.</t>
  </si>
  <si>
    <t>Govern your data and reports to prevent mistakes and maintain control.</t>
  </si>
  <si>
    <t>Get a Demo Today &gt;</t>
  </si>
  <si>
    <t>Learn about insightsoftware:</t>
  </si>
  <si>
    <t>https://insightsoftware.com/</t>
  </si>
  <si>
    <t>https://insightsoftware.com/solutions/construction/</t>
  </si>
  <si>
    <t>https://insightsoftware.com/solutions/business-dashboards/</t>
  </si>
  <si>
    <t>https://insightsoftware.com/data-sources/</t>
  </si>
  <si>
    <t>Save time with financial and operational dashboards that refresh automatically. Click here for a demo.</t>
  </si>
  <si>
    <t>Engineering KPI Dashboard</t>
  </si>
  <si>
    <t>Measures ($K)</t>
  </si>
  <si>
    <t>Current FY</t>
  </si>
  <si>
    <t xml:space="preserve">Year +1 </t>
  </si>
  <si>
    <t>Year +2</t>
  </si>
  <si>
    <t>Year +3</t>
  </si>
  <si>
    <t>Trend</t>
  </si>
  <si>
    <t>Total Revenue</t>
  </si>
  <si>
    <t>Baseline Revenue</t>
  </si>
  <si>
    <t>Project A Revenue</t>
  </si>
  <si>
    <t>Support Cost</t>
  </si>
  <si>
    <t>Internal Direct Labor</t>
  </si>
  <si>
    <t>External Direct Labor</t>
  </si>
  <si>
    <t>Product Support Costs</t>
  </si>
  <si>
    <t>R&amp;D Cost (Project A)</t>
  </si>
  <si>
    <t>Payback Period</t>
  </si>
  <si>
    <t>Cost Benefit Ratio</t>
  </si>
  <si>
    <t>Materials and Design</t>
  </si>
  <si>
    <t>Units Economics</t>
  </si>
  <si>
    <t>Number of Projects Supported</t>
  </si>
  <si>
    <t>Engineering Effectiveness</t>
  </si>
  <si>
    <t>Outsourcing Rate</t>
  </si>
  <si>
    <t>Internal Average Wage</t>
  </si>
  <si>
    <t>Internal Headcount</t>
  </si>
  <si>
    <t>External Average Wage</t>
  </si>
  <si>
    <t>External Headcount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</si>
</sst>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theme="0" tint="-0.14999847407452621"/>
      </left>
      <right style="dashed">
        <color theme="0" tint="-0.14999847407452621"/>
      </right>
      <top style="dashed">
        <color theme="0" tint="-0.14999847407452621"/>
      </top>
      <bottom style="dashed">
        <color theme="0" tint="-0.149998474074526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 indent="1"/>
    </xf>
    <xf numFmtId="0" fontId="0" fillId="2" borderId="0" xfId="0" applyFill="1" applyAlignment="1">
      <alignment horizontal="right"/>
    </xf>
    <xf numFmtId="0" fontId="6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/>
    </xf>
    <xf numFmtId="166" fontId="8" fillId="2" borderId="0" xfId="0" applyNumberFormat="1" applyFont="1" applyFill="1" applyBorder="1" applyAlignment="1">
      <alignment horizontal="center" vertical="center"/>
    </xf>
    <xf numFmtId="9" fontId="8" fillId="2" borderId="0" xfId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center"/>
    </xf>
    <xf numFmtId="9" fontId="7" fillId="2" borderId="0" xfId="1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right"/>
    </xf>
    <xf numFmtId="0" fontId="2" fillId="4" borderId="0" xfId="0" applyFont="1" applyFill="1" applyAlignment="1">
      <alignment horizontal="left"/>
    </xf>
    <xf numFmtId="0" fontId="0" fillId="4" borderId="0" xfId="0" quotePrefix="1" applyFill="1" applyAlignment="1">
      <alignment horizontal="left"/>
    </xf>
    <xf numFmtId="0" fontId="10" fillId="4" borderId="0" xfId="2" applyFill="1" applyAlignment="1">
      <alignment vertical="center"/>
    </xf>
    <xf numFmtId="0" fontId="11" fillId="2" borderId="0" xfId="0" applyFont="1" applyFill="1"/>
    <xf numFmtId="0" fontId="10" fillId="2" borderId="0" xfId="2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9" fontId="9" fillId="2" borderId="0" xfId="1" applyFont="1" applyFill="1" applyAlignment="1">
      <alignment horizontal="center" vertical="center"/>
    </xf>
    <xf numFmtId="164" fontId="9" fillId="2" borderId="0" xfId="1" applyNumberFormat="1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3A4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1"/>
          <c:order val="1"/>
          <c:tx>
            <c:strRef>
              <c:f>Dashboard!$B$8</c:f>
              <c:strCache>
                <c:ptCount val="1"/>
                <c:pt idx="0">
                  <c:v>Baseline Revenue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Dashboard!$C$6:$F$6</c:f>
              <c:strCache>
                <c:ptCount val="4"/>
                <c:pt idx="0">
                  <c:v>Current FY</c:v>
                </c:pt>
                <c:pt idx="1">
                  <c:v>Year +1 </c:v>
                </c:pt>
                <c:pt idx="2">
                  <c:v>Year +2</c:v>
                </c:pt>
                <c:pt idx="3">
                  <c:v>Year +3</c:v>
                </c:pt>
              </c:strCache>
            </c:strRef>
          </c:cat>
          <c:val>
            <c:numRef>
              <c:f>Dashboard!$C$8:$F$8</c:f>
              <c:numCache>
                <c:formatCode>"$"#,##0</c:formatCode>
                <c:ptCount val="4"/>
                <c:pt idx="0">
                  <c:v>250000</c:v>
                </c:pt>
                <c:pt idx="1">
                  <c:v>300000</c:v>
                </c:pt>
                <c:pt idx="2">
                  <c:v>350000</c:v>
                </c:pt>
                <c:pt idx="3">
                  <c:v>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3B-402D-8DCC-254ADF03206C}"/>
            </c:ext>
          </c:extLst>
        </c:ser>
        <c:ser>
          <c:idx val="2"/>
          <c:order val="2"/>
          <c:tx>
            <c:strRef>
              <c:f>Dashboard!$B$9</c:f>
              <c:strCache>
                <c:ptCount val="1"/>
                <c:pt idx="0">
                  <c:v>Project A Revenue</c:v>
                </c:pt>
              </c:strCache>
            </c:strRef>
          </c:tx>
          <c:spPr>
            <a:solidFill>
              <a:srgbClr val="13A4FD"/>
            </a:solidFill>
            <a:ln>
              <a:noFill/>
            </a:ln>
            <a:effectLst/>
          </c:spPr>
          <c:cat>
            <c:strRef>
              <c:f>Dashboard!$C$6:$F$6</c:f>
              <c:strCache>
                <c:ptCount val="4"/>
                <c:pt idx="0">
                  <c:v>Current FY</c:v>
                </c:pt>
                <c:pt idx="1">
                  <c:v>Year +1 </c:v>
                </c:pt>
                <c:pt idx="2">
                  <c:v>Year +2</c:v>
                </c:pt>
                <c:pt idx="3">
                  <c:v>Year +3</c:v>
                </c:pt>
              </c:strCache>
            </c:strRef>
          </c:cat>
          <c:val>
            <c:numRef>
              <c:f>Dashboard!$C$9:$F$9</c:f>
              <c:numCache>
                <c:formatCode>"$"#,##0</c:formatCode>
                <c:ptCount val="4"/>
                <c:pt idx="0">
                  <c:v>0</c:v>
                </c:pt>
                <c:pt idx="1">
                  <c:v>35000</c:v>
                </c:pt>
                <c:pt idx="2">
                  <c:v>35000</c:v>
                </c:pt>
                <c:pt idx="3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3B-402D-8DCC-254ADF032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893096"/>
        <c:axId val="693895392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Dashboard!$B$7</c15:sqref>
                        </c15:formulaRef>
                      </c:ext>
                    </c:extLst>
                    <c:strCache>
                      <c:ptCount val="1"/>
                      <c:pt idx="0">
                        <c:v>Total Revenue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strRef>
                    <c:extLst>
                      <c:ext uri="{02D57815-91ED-43cb-92C2-25804820EDAC}">
                        <c15:formulaRef>
                          <c15:sqref>Dashboard!$C$6:$F$6</c15:sqref>
                        </c15:formulaRef>
                      </c:ext>
                    </c:extLst>
                    <c:strCache>
                      <c:ptCount val="4"/>
                      <c:pt idx="0">
                        <c:v>Current FY</c:v>
                      </c:pt>
                      <c:pt idx="1">
                        <c:v>Year +1 </c:v>
                      </c:pt>
                      <c:pt idx="2">
                        <c:v>Year +2</c:v>
                      </c:pt>
                      <c:pt idx="3">
                        <c:v>Year +3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Dashboard!$C$7:$F$7</c15:sqref>
                        </c15:formulaRef>
                      </c:ext>
                    </c:extLst>
                    <c:numCache>
                      <c:formatCode>"$"#,##0</c:formatCode>
                      <c:ptCount val="4"/>
                      <c:pt idx="0">
                        <c:v>250000</c:v>
                      </c:pt>
                      <c:pt idx="1">
                        <c:v>335000</c:v>
                      </c:pt>
                      <c:pt idx="2">
                        <c:v>385000</c:v>
                      </c:pt>
                      <c:pt idx="3">
                        <c:v>435000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D3B-402D-8DCC-254ADF03206C}"/>
                  </c:ext>
                </c:extLst>
              </c15:ser>
            </c15:filteredAreaSeries>
            <c15:filteredArea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Dashboard!$C$6:$F$6</c15:sqref>
                        </c15:formulaRef>
                      </c:ext>
                    </c:extLst>
                    <c:strCache>
                      <c:ptCount val="4"/>
                      <c:pt idx="0">
                        <c:v>Current FY</c:v>
                      </c:pt>
                      <c:pt idx="1">
                        <c:v>Year +1 </c:v>
                      </c:pt>
                      <c:pt idx="2">
                        <c:v>Year +2</c:v>
                      </c:pt>
                      <c:pt idx="3">
                        <c:v>Year +3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Dashboard!$C$10:$F$10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D3B-402D-8DCC-254ADF03206C}"/>
                  </c:ext>
                </c:extLst>
              </c15:ser>
            </c15:filteredAreaSeries>
            <c15:filteredArea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Dashboard!$B$11</c15:sqref>
                        </c15:formulaRef>
                      </c:ext>
                    </c:extLst>
                    <c:strCache>
                      <c:ptCount val="1"/>
                      <c:pt idx="0">
                        <c:v>Support Cost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Dashboard!$C$6:$F$6</c15:sqref>
                        </c15:formulaRef>
                      </c:ext>
                    </c:extLst>
                    <c:strCache>
                      <c:ptCount val="4"/>
                      <c:pt idx="0">
                        <c:v>Current FY</c:v>
                      </c:pt>
                      <c:pt idx="1">
                        <c:v>Year +1 </c:v>
                      </c:pt>
                      <c:pt idx="2">
                        <c:v>Year +2</c:v>
                      </c:pt>
                      <c:pt idx="3">
                        <c:v>Year +3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Dashboard!$C$11:$F$11</c15:sqref>
                        </c15:formulaRef>
                      </c:ext>
                    </c:extLst>
                    <c:numCache>
                      <c:formatCode>"$"#,##0</c:formatCode>
                      <c:ptCount val="4"/>
                      <c:pt idx="0">
                        <c:v>38000</c:v>
                      </c:pt>
                      <c:pt idx="1">
                        <c:v>31425</c:v>
                      </c:pt>
                      <c:pt idx="2">
                        <c:v>44000</c:v>
                      </c:pt>
                      <c:pt idx="3">
                        <c:v>55625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D3B-402D-8DCC-254ADF03206C}"/>
                  </c:ext>
                </c:extLst>
              </c15:ser>
            </c15:filteredAreaSeries>
            <c15:filteredArea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Dashboard!$B$12</c15:sqref>
                        </c15:formulaRef>
                      </c:ext>
                    </c:extLst>
                    <c:strCache>
                      <c:ptCount val="1"/>
                      <c:pt idx="0">
                        <c:v>Internal Direct Labor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Dashboard!$C$6:$F$6</c15:sqref>
                        </c15:formulaRef>
                      </c:ext>
                    </c:extLst>
                    <c:strCache>
                      <c:ptCount val="4"/>
                      <c:pt idx="0">
                        <c:v>Current FY</c:v>
                      </c:pt>
                      <c:pt idx="1">
                        <c:v>Year +1 </c:v>
                      </c:pt>
                      <c:pt idx="2">
                        <c:v>Year +2</c:v>
                      </c:pt>
                      <c:pt idx="3">
                        <c:v>Year +3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Dashboard!$C$12:$F$12</c15:sqref>
                        </c15:formulaRef>
                      </c:ext>
                    </c:extLst>
                    <c:numCache>
                      <c:formatCode>"$"#,##0</c:formatCode>
                      <c:ptCount val="4"/>
                      <c:pt idx="0">
                        <c:v>32000</c:v>
                      </c:pt>
                      <c:pt idx="1">
                        <c:v>24600</c:v>
                      </c:pt>
                      <c:pt idx="2">
                        <c:v>36300</c:v>
                      </c:pt>
                      <c:pt idx="3">
                        <c:v>47000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D3B-402D-8DCC-254ADF03206C}"/>
                  </c:ext>
                </c:extLst>
              </c15:ser>
            </c15:filteredAreaSeries>
            <c15:filteredArea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Dashboard!$B$13</c15:sqref>
                        </c15:formulaRef>
                      </c:ext>
                    </c:extLst>
                    <c:strCache>
                      <c:ptCount val="1"/>
                      <c:pt idx="0">
                        <c:v>External Direct Labor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Dashboard!$C$6:$F$6</c15:sqref>
                        </c15:formulaRef>
                      </c:ext>
                    </c:extLst>
                    <c:strCache>
                      <c:ptCount val="4"/>
                      <c:pt idx="0">
                        <c:v>Current FY</c:v>
                      </c:pt>
                      <c:pt idx="1">
                        <c:v>Year +1 </c:v>
                      </c:pt>
                      <c:pt idx="2">
                        <c:v>Year +2</c:v>
                      </c:pt>
                      <c:pt idx="3">
                        <c:v>Year +3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Dashboard!$C$13:$F$13</c15:sqref>
                        </c15:formulaRef>
                      </c:ext>
                    </c:extLst>
                    <c:numCache>
                      <c:formatCode>"$"#,##0</c:formatCode>
                      <c:ptCount val="4"/>
                      <c:pt idx="0">
                        <c:v>6000</c:v>
                      </c:pt>
                      <c:pt idx="1">
                        <c:v>6825</c:v>
                      </c:pt>
                      <c:pt idx="2">
                        <c:v>7700</c:v>
                      </c:pt>
                      <c:pt idx="3">
                        <c:v>8625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D3B-402D-8DCC-254ADF03206C}"/>
                  </c:ext>
                </c:extLst>
              </c15:ser>
            </c15:filteredAreaSeries>
            <c15:filteredArea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Dashboard!$C$6:$F$6</c15:sqref>
                        </c15:formulaRef>
                      </c:ext>
                    </c:extLst>
                    <c:strCache>
                      <c:ptCount val="4"/>
                      <c:pt idx="0">
                        <c:v>Current FY</c:v>
                      </c:pt>
                      <c:pt idx="1">
                        <c:v>Year +1 </c:v>
                      </c:pt>
                      <c:pt idx="2">
                        <c:v>Year +2</c:v>
                      </c:pt>
                      <c:pt idx="3">
                        <c:v>Year +3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Dashboard!$C$15:$F$15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D3B-402D-8DCC-254ADF03206C}"/>
                  </c:ext>
                </c:extLst>
              </c15:ser>
            </c15:filteredAreaSeries>
            <c15:filteredArea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Dashboard!$B$16</c15:sqref>
                        </c15:formulaRef>
                      </c:ext>
                    </c:extLst>
                    <c:strCache>
                      <c:ptCount val="1"/>
                      <c:pt idx="0">
                        <c:v>R&amp;D Cost (Project A)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Dashboard!$C$6:$F$6</c15:sqref>
                        </c15:formulaRef>
                      </c:ext>
                    </c:extLst>
                    <c:strCache>
                      <c:ptCount val="4"/>
                      <c:pt idx="0">
                        <c:v>Current FY</c:v>
                      </c:pt>
                      <c:pt idx="1">
                        <c:v>Year +1 </c:v>
                      </c:pt>
                      <c:pt idx="2">
                        <c:v>Year +2</c:v>
                      </c:pt>
                      <c:pt idx="3">
                        <c:v>Year +3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Dashboard!$C$16:$F$16</c15:sqref>
                        </c15:formulaRef>
                      </c:ext>
                    </c:extLst>
                    <c:numCache>
                      <c:formatCode>"$"#,##0</c:formatCode>
                      <c:ptCount val="4"/>
                      <c:pt idx="0">
                        <c:v>37000</c:v>
                      </c:pt>
                      <c:pt idx="1">
                        <c:v>62000</c:v>
                      </c:pt>
                      <c:pt idx="2">
                        <c:v>52000</c:v>
                      </c:pt>
                      <c:pt idx="3">
                        <c:v>37000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D3B-402D-8DCC-254ADF03206C}"/>
                  </c:ext>
                </c:extLst>
              </c15:ser>
            </c15:filteredAreaSeries>
            <c15:filteredArea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Dashboard!$B$17</c15:sqref>
                        </c15:formulaRef>
                      </c:ext>
                    </c:extLst>
                    <c:strCache>
                      <c:ptCount val="1"/>
                      <c:pt idx="0">
                        <c:v>Internal Direct Labor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Dashboard!$C$6:$F$6</c15:sqref>
                        </c15:formulaRef>
                      </c:ext>
                    </c:extLst>
                    <c:strCache>
                      <c:ptCount val="4"/>
                      <c:pt idx="0">
                        <c:v>Current FY</c:v>
                      </c:pt>
                      <c:pt idx="1">
                        <c:v>Year +1 </c:v>
                      </c:pt>
                      <c:pt idx="2">
                        <c:v>Year +2</c:v>
                      </c:pt>
                      <c:pt idx="3">
                        <c:v>Year +3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Dashboard!$C$17:$F$17</c15:sqref>
                        </c15:formulaRef>
                      </c:ext>
                    </c:extLst>
                    <c:numCache>
                      <c:formatCode>"$"#,##0</c:formatCode>
                      <c:ptCount val="4"/>
                      <c:pt idx="0">
                        <c:v>25000</c:v>
                      </c:pt>
                      <c:pt idx="1">
                        <c:v>37000</c:v>
                      </c:pt>
                      <c:pt idx="2">
                        <c:v>30000</c:v>
                      </c:pt>
                      <c:pt idx="3">
                        <c:v>25000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D3B-402D-8DCC-254ADF03206C}"/>
                  </c:ext>
                </c:extLst>
              </c15:ser>
            </c15:filteredAreaSeries>
            <c15:filteredArea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Dashboard!$B$18</c15:sqref>
                        </c15:formulaRef>
                      </c:ext>
                    </c:extLst>
                    <c:strCache>
                      <c:ptCount val="1"/>
                      <c:pt idx="0">
                        <c:v>Materials and Design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Dashboard!$C$6:$F$6</c15:sqref>
                        </c15:formulaRef>
                      </c:ext>
                    </c:extLst>
                    <c:strCache>
                      <c:ptCount val="4"/>
                      <c:pt idx="0">
                        <c:v>Current FY</c:v>
                      </c:pt>
                      <c:pt idx="1">
                        <c:v>Year +1 </c:v>
                      </c:pt>
                      <c:pt idx="2">
                        <c:v>Year +2</c:v>
                      </c:pt>
                      <c:pt idx="3">
                        <c:v>Year +3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Dashboard!$C$18:$F$18</c15:sqref>
                        </c15:formulaRef>
                      </c:ext>
                    </c:extLst>
                    <c:numCache>
                      <c:formatCode>"$"#,##0</c:formatCode>
                      <c:ptCount val="4"/>
                      <c:pt idx="0">
                        <c:v>12000</c:v>
                      </c:pt>
                      <c:pt idx="1">
                        <c:v>25000</c:v>
                      </c:pt>
                      <c:pt idx="2">
                        <c:v>22000</c:v>
                      </c:pt>
                      <c:pt idx="3">
                        <c:v>12000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D3B-402D-8DCC-254ADF03206C}"/>
                  </c:ext>
                </c:extLst>
              </c15:ser>
            </c15:filteredAreaSeries>
            <c15:filteredArea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Dashboard!$C$6:$F$6</c15:sqref>
                        </c15:formulaRef>
                      </c:ext>
                    </c:extLst>
                    <c:strCache>
                      <c:ptCount val="4"/>
                      <c:pt idx="0">
                        <c:v>Current FY</c:v>
                      </c:pt>
                      <c:pt idx="1">
                        <c:v>Year +1 </c:v>
                      </c:pt>
                      <c:pt idx="2">
                        <c:v>Year +2</c:v>
                      </c:pt>
                      <c:pt idx="3">
                        <c:v>Year +3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Dashboard!$C$19:$F$19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D3B-402D-8DCC-254ADF03206C}"/>
                  </c:ext>
                </c:extLst>
              </c15:ser>
            </c15:filteredAreaSeries>
            <c15:filteredArea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Dashboard!$B$20</c15:sqref>
                        </c15:formulaRef>
                      </c:ext>
                    </c:extLst>
                    <c:strCache>
                      <c:ptCount val="1"/>
                      <c:pt idx="0">
                        <c:v>Units Economics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Dashboard!$C$6:$F$6</c15:sqref>
                        </c15:formulaRef>
                      </c:ext>
                    </c:extLst>
                    <c:strCache>
                      <c:ptCount val="4"/>
                      <c:pt idx="0">
                        <c:v>Current FY</c:v>
                      </c:pt>
                      <c:pt idx="1">
                        <c:v>Year +1 </c:v>
                      </c:pt>
                      <c:pt idx="2">
                        <c:v>Year +2</c:v>
                      </c:pt>
                      <c:pt idx="3">
                        <c:v>Year +3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Dashboard!$C$20:$F$20</c15:sqref>
                        </c15:formulaRef>
                      </c:ext>
                    </c:extLst>
                    <c:numCache>
                      <c:formatCode>"$"#,##0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D3B-402D-8DCC-254ADF03206C}"/>
                  </c:ext>
                </c:extLst>
              </c15:ser>
            </c15:filteredAreaSeries>
            <c15:filteredArea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Dashboard!$B$22</c15:sqref>
                        </c15:formulaRef>
                      </c:ext>
                    </c:extLst>
                    <c:strCache>
                      <c:ptCount val="1"/>
                      <c:pt idx="0">
                        <c:v>Internal Average Wage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Dashboard!$C$6:$F$6</c15:sqref>
                        </c15:formulaRef>
                      </c:ext>
                    </c:extLst>
                    <c:strCache>
                      <c:ptCount val="4"/>
                      <c:pt idx="0">
                        <c:v>Current FY</c:v>
                      </c:pt>
                      <c:pt idx="1">
                        <c:v>Year +1 </c:v>
                      </c:pt>
                      <c:pt idx="2">
                        <c:v>Year +2</c:v>
                      </c:pt>
                      <c:pt idx="3">
                        <c:v>Year +3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Dashboard!$C$22:$F$22</c15:sqref>
                        </c15:formulaRef>
                      </c:ext>
                    </c:extLst>
                    <c:numCache>
                      <c:formatCode>"$"#,##0</c:formatCode>
                      <c:ptCount val="4"/>
                      <c:pt idx="0">
                        <c:v>150</c:v>
                      </c:pt>
                      <c:pt idx="1">
                        <c:v>160</c:v>
                      </c:pt>
                      <c:pt idx="2">
                        <c:v>170</c:v>
                      </c:pt>
                      <c:pt idx="3">
                        <c:v>180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D3B-402D-8DCC-254ADF03206C}"/>
                  </c:ext>
                </c:extLst>
              </c15:ser>
            </c15:filteredAreaSeries>
            <c15:filteredArea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Dashboard!$B$23</c15:sqref>
                        </c15:formulaRef>
                      </c:ext>
                    </c:extLst>
                    <c:strCache>
                      <c:ptCount val="1"/>
                      <c:pt idx="0">
                        <c:v>Internal Headcount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Dashboard!$C$6:$F$6</c15:sqref>
                        </c15:formulaRef>
                      </c:ext>
                    </c:extLst>
                    <c:strCache>
                      <c:ptCount val="4"/>
                      <c:pt idx="0">
                        <c:v>Current FY</c:v>
                      </c:pt>
                      <c:pt idx="1">
                        <c:v>Year +1 </c:v>
                      </c:pt>
                      <c:pt idx="2">
                        <c:v>Year +2</c:v>
                      </c:pt>
                      <c:pt idx="3">
                        <c:v>Year +3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Dashboard!$C$23:$F$23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380</c:v>
                      </c:pt>
                      <c:pt idx="1">
                        <c:v>385</c:v>
                      </c:pt>
                      <c:pt idx="2">
                        <c:v>390</c:v>
                      </c:pt>
                      <c:pt idx="3">
                        <c:v>400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D3B-402D-8DCC-254ADF03206C}"/>
                  </c:ext>
                </c:extLst>
              </c15:ser>
            </c15:filteredAreaSeries>
            <c15:filteredArea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Dashboard!$B$24</c15:sqref>
                        </c15:formulaRef>
                      </c:ext>
                    </c:extLst>
                    <c:strCache>
                      <c:ptCount val="1"/>
                      <c:pt idx="0">
                        <c:v>External Average Wage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Dashboard!$C$6:$F$6</c15:sqref>
                        </c15:formulaRef>
                      </c:ext>
                    </c:extLst>
                    <c:strCache>
                      <c:ptCount val="4"/>
                      <c:pt idx="0">
                        <c:v>Current FY</c:v>
                      </c:pt>
                      <c:pt idx="1">
                        <c:v>Year +1 </c:v>
                      </c:pt>
                      <c:pt idx="2">
                        <c:v>Year +2</c:v>
                      </c:pt>
                      <c:pt idx="3">
                        <c:v>Year +3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Dashboard!$C$24:$F$24</c15:sqref>
                        </c15:formulaRef>
                      </c:ext>
                    </c:extLst>
                    <c:numCache>
                      <c:formatCode>"$"#,##0</c:formatCode>
                      <c:ptCount val="4"/>
                      <c:pt idx="0">
                        <c:v>100</c:v>
                      </c:pt>
                      <c:pt idx="1">
                        <c:v>105</c:v>
                      </c:pt>
                      <c:pt idx="2">
                        <c:v>110</c:v>
                      </c:pt>
                      <c:pt idx="3">
                        <c:v>115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D3B-402D-8DCC-254ADF03206C}"/>
                  </c:ext>
                </c:extLst>
              </c15:ser>
            </c15:filteredAreaSeries>
            <c15:filteredArea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Dashboard!$B$25</c15:sqref>
                        </c15:formulaRef>
                      </c:ext>
                    </c:extLst>
                    <c:strCache>
                      <c:ptCount val="1"/>
                      <c:pt idx="0">
                        <c:v>External Headcount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Dashboard!$C$6:$F$6</c15:sqref>
                        </c15:formulaRef>
                      </c:ext>
                    </c:extLst>
                    <c:strCache>
                      <c:ptCount val="4"/>
                      <c:pt idx="0">
                        <c:v>Current FY</c:v>
                      </c:pt>
                      <c:pt idx="1">
                        <c:v>Year +1 </c:v>
                      </c:pt>
                      <c:pt idx="2">
                        <c:v>Year +2</c:v>
                      </c:pt>
                      <c:pt idx="3">
                        <c:v>Year +3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Dashboard!$C$25:$F$25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60</c:v>
                      </c:pt>
                      <c:pt idx="1">
                        <c:v>65</c:v>
                      </c:pt>
                      <c:pt idx="2">
                        <c:v>70</c:v>
                      </c:pt>
                      <c:pt idx="3">
                        <c:v>75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D3B-402D-8DCC-254ADF03206C}"/>
                  </c:ext>
                </c:extLst>
              </c15:ser>
            </c15:filteredAreaSeries>
          </c:ext>
        </c:extLst>
      </c:areaChart>
      <c:catAx>
        <c:axId val="69389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895392"/>
        <c:crosses val="autoZero"/>
        <c:auto val="1"/>
        <c:lblAlgn val="ctr"/>
        <c:lblOffset val="100"/>
        <c:noMultiLvlLbl val="0"/>
      </c:catAx>
      <c:valAx>
        <c:axId val="693895392"/>
        <c:scaling>
          <c:orientation val="minMax"/>
        </c:scaling>
        <c:delete val="0"/>
        <c:axPos val="l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8930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933225436889675"/>
          <c:y val="4.4992611008519465E-2"/>
          <c:w val="0.33613416707878846"/>
          <c:h val="0.2857159997840272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94192</xdr:rowOff>
    </xdr:from>
    <xdr:to>
      <xdr:col>1</xdr:col>
      <xdr:colOff>1916633</xdr:colOff>
      <xdr:row>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C6C2B59-BDDE-4051-A965-075670723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94192"/>
          <a:ext cx="1916633" cy="477308"/>
        </a:xfrm>
        <a:prstGeom prst="rect">
          <a:avLst/>
        </a:prstGeom>
      </xdr:spPr>
    </xdr:pic>
    <xdr:clientData/>
  </xdr:twoCellAnchor>
  <xdr:twoCellAnchor>
    <xdr:from>
      <xdr:col>8</xdr:col>
      <xdr:colOff>209550</xdr:colOff>
      <xdr:row>5</xdr:row>
      <xdr:rowOff>52386</xdr:rowOff>
    </xdr:from>
    <xdr:to>
      <xdr:col>12</xdr:col>
      <xdr:colOff>695325</xdr:colOff>
      <xdr:row>13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84945A-C90F-435C-8B2E-E83C448274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sightsoftware.com/solutions/business-dashboards/?utm_source=insightsoftware.com&amp;&amp;utm_medium=spreadsheet&amp;&amp;utm_campaign=%20insightsoftware-engineering-kpi-dashboard-template" TargetMode="External"/><Relationship Id="rId2" Type="http://schemas.openxmlformats.org/officeDocument/2006/relationships/hyperlink" Target="https://insightsoftware.com/?utm_source=insightsoftware.com&amp;&amp;utm_medium=spreadsheet&amp;&amp;utm_campaign=%20insightsoftware-engineering-kpi-dashboard-template" TargetMode="External"/><Relationship Id="rId1" Type="http://schemas.openxmlformats.org/officeDocument/2006/relationships/hyperlink" Target="https://insightsoftware.com/request-personalized-demo/&amp;utm_source=insightsoftware&amp;utm_medium=spreadsheet&amp;utm_campaign=%20insightsoftware-engineering-kpi-dashboard-template" TargetMode="External"/><Relationship Id="rId5" Type="http://schemas.openxmlformats.org/officeDocument/2006/relationships/hyperlink" Target="https://insightsoftware.com/solutions/construction/" TargetMode="External"/><Relationship Id="rId4" Type="http://schemas.openxmlformats.org/officeDocument/2006/relationships/hyperlink" Target="https://insightsoftware.com/data-sources/?utm_source=insightsoftware.com&amp;&amp;utm_medium=spreadsheet&amp;&amp;utm_campaign=insightsoftware-engineering-kpi-dashboard-templat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sightsoftware.com/request-personalized-demo/?utm_source=insightsoftware&amp;utm_medium=spreadsheet&amp;utm_campaign=insightsoftware-template-engineering-kp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C3EEA-13C4-43B5-80D8-73326C586FFB}">
  <dimension ref="A1:S60"/>
  <sheetViews>
    <sheetView zoomScale="160" zoomScaleNormal="160" workbookViewId="0">
      <selection activeCell="C21" sqref="C21"/>
    </sheetView>
  </sheetViews>
  <sheetFormatPr defaultColWidth="0" defaultRowHeight="14.25" customHeight="1" zeroHeight="1"/>
  <cols>
    <col min="1" max="2" width="2.42578125" customWidth="1"/>
    <col min="3" max="3" width="3" customWidth="1"/>
    <col min="4" max="19" width="9" customWidth="1"/>
    <col min="20" max="16384" width="9" hidden="1"/>
  </cols>
  <sheetData>
    <row r="1" spans="1:19" ht="14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45">
      <c r="A2" s="1"/>
      <c r="B2" s="1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45">
      <c r="A3" s="1"/>
      <c r="B3" s="1"/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45">
      <c r="A4" s="1"/>
      <c r="B4" s="1"/>
      <c r="C4" s="1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4.45">
      <c r="A5" s="1"/>
      <c r="B5" s="1"/>
      <c r="C5" s="3" t="s">
        <v>3</v>
      </c>
      <c r="D5" s="1" t="s">
        <v>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4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4.45">
      <c r="A7" s="1"/>
      <c r="B7" s="19"/>
      <c r="C7" s="20"/>
      <c r="D7" s="19"/>
      <c r="E7" s="19"/>
      <c r="F7" s="19"/>
      <c r="G7" s="19"/>
      <c r="H7" s="19"/>
      <c r="I7" s="19"/>
      <c r="J7" s="19"/>
      <c r="K7" s="1"/>
      <c r="L7" s="1"/>
      <c r="M7" s="1"/>
      <c r="N7" s="1"/>
      <c r="O7" s="1"/>
      <c r="P7" s="1"/>
      <c r="Q7" s="1"/>
      <c r="R7" s="1"/>
      <c r="S7" s="1"/>
    </row>
    <row r="8" spans="1:19" ht="14.45">
      <c r="A8" s="1"/>
      <c r="B8" s="19"/>
      <c r="C8" s="21" t="s">
        <v>5</v>
      </c>
      <c r="D8" s="19"/>
      <c r="E8" s="19"/>
      <c r="F8" s="19"/>
      <c r="G8" s="19"/>
      <c r="H8" s="19"/>
      <c r="I8" s="19"/>
      <c r="J8" s="19"/>
      <c r="K8" s="1"/>
      <c r="L8" s="1"/>
      <c r="M8" s="1"/>
      <c r="N8" s="1"/>
      <c r="O8" s="1"/>
      <c r="P8" s="1"/>
      <c r="Q8" s="1"/>
      <c r="R8" s="1"/>
      <c r="S8" s="1"/>
    </row>
    <row r="9" spans="1:19" ht="14.45">
      <c r="A9" s="1"/>
      <c r="B9" s="19"/>
      <c r="C9" s="22" t="s">
        <v>6</v>
      </c>
      <c r="D9" s="19"/>
      <c r="E9" s="19"/>
      <c r="F9" s="19"/>
      <c r="G9" s="19"/>
      <c r="H9" s="19"/>
      <c r="I9" s="19"/>
      <c r="J9" s="19"/>
      <c r="K9" s="1"/>
      <c r="L9" s="1"/>
      <c r="M9" s="1"/>
      <c r="N9" s="1"/>
      <c r="O9" s="1"/>
      <c r="P9" s="1"/>
      <c r="Q9" s="1"/>
      <c r="R9" s="1"/>
      <c r="S9" s="1"/>
    </row>
    <row r="10" spans="1:19" ht="14.45">
      <c r="A10" s="1"/>
      <c r="B10" s="19"/>
      <c r="C10" s="22" t="s">
        <v>7</v>
      </c>
      <c r="D10" s="19"/>
      <c r="E10" s="19"/>
      <c r="F10" s="19"/>
      <c r="G10" s="19"/>
      <c r="H10" s="19"/>
      <c r="I10" s="19"/>
      <c r="J10" s="19"/>
      <c r="K10" s="1"/>
      <c r="L10" s="1"/>
      <c r="M10" s="1"/>
      <c r="N10" s="1"/>
      <c r="O10" s="1"/>
      <c r="P10" s="1"/>
      <c r="Q10" s="1"/>
      <c r="R10" s="1"/>
      <c r="S10" s="1"/>
    </row>
    <row r="11" spans="1:19" ht="14.45">
      <c r="A11" s="1"/>
      <c r="B11" s="19"/>
      <c r="C11" s="22" t="s">
        <v>8</v>
      </c>
      <c r="D11" s="19"/>
      <c r="E11" s="19"/>
      <c r="F11" s="19"/>
      <c r="G11" s="19"/>
      <c r="H11" s="19"/>
      <c r="I11" s="19"/>
      <c r="J11" s="19"/>
      <c r="K11" s="1"/>
      <c r="L11" s="1"/>
      <c r="M11" s="1"/>
      <c r="N11" s="1"/>
      <c r="O11" s="1"/>
      <c r="P11" s="1"/>
      <c r="Q11" s="1"/>
      <c r="R11" s="1"/>
      <c r="S11" s="1"/>
    </row>
    <row r="12" spans="1:19" ht="14.45">
      <c r="A12" s="1"/>
      <c r="B12" s="19"/>
      <c r="C12" s="22" t="s">
        <v>9</v>
      </c>
      <c r="D12" s="19"/>
      <c r="E12" s="19"/>
      <c r="F12" s="19"/>
      <c r="G12" s="19"/>
      <c r="H12" s="19"/>
      <c r="I12" s="19"/>
      <c r="J12" s="19"/>
      <c r="K12" s="1"/>
      <c r="L12" s="1"/>
      <c r="M12" s="1"/>
      <c r="N12" s="1"/>
      <c r="O12" s="1"/>
      <c r="P12" s="1"/>
      <c r="Q12" s="1"/>
      <c r="R12" s="1"/>
      <c r="S12" s="1"/>
    </row>
    <row r="13" spans="1:19" ht="14.45">
      <c r="A13" s="1"/>
      <c r="B13" s="19"/>
      <c r="C13" s="23"/>
      <c r="D13" s="19"/>
      <c r="E13" s="19"/>
      <c r="F13" s="19"/>
      <c r="G13" s="19"/>
      <c r="H13" s="19"/>
      <c r="I13" s="19"/>
      <c r="J13" s="19"/>
      <c r="K13" s="1"/>
      <c r="L13" s="1"/>
      <c r="M13" s="1"/>
      <c r="N13" s="1"/>
      <c r="O13" s="1"/>
      <c r="P13" s="1"/>
      <c r="Q13" s="1"/>
      <c r="R13" s="1"/>
      <c r="S13" s="1"/>
    </row>
    <row r="14" spans="1:19" ht="14.45">
      <c r="A14" s="1"/>
      <c r="B14" s="19"/>
      <c r="C14" s="23" t="s">
        <v>10</v>
      </c>
      <c r="D14" s="19"/>
      <c r="E14" s="19"/>
      <c r="F14" s="19"/>
      <c r="G14" s="19"/>
      <c r="H14" s="19"/>
      <c r="I14" s="19"/>
      <c r="J14" s="19"/>
      <c r="K14" s="1"/>
      <c r="L14" s="1"/>
      <c r="M14" s="1"/>
      <c r="N14" s="1"/>
      <c r="O14" s="1"/>
      <c r="P14" s="1"/>
      <c r="Q14" s="1"/>
      <c r="R14" s="1"/>
      <c r="S14" s="1"/>
    </row>
    <row r="15" spans="1:19" ht="14.45">
      <c r="A15" s="1"/>
      <c r="B15" s="19"/>
      <c r="C15" s="19"/>
      <c r="D15" s="19"/>
      <c r="E15" s="19"/>
      <c r="F15" s="19"/>
      <c r="G15" s="19"/>
      <c r="H15" s="19"/>
      <c r="I15" s="19"/>
      <c r="J15" s="19"/>
      <c r="K15" s="1"/>
      <c r="L15" s="1"/>
      <c r="M15" s="1"/>
      <c r="N15" s="1"/>
      <c r="O15" s="1"/>
      <c r="P15" s="1"/>
      <c r="Q15" s="1"/>
      <c r="R15" s="1"/>
      <c r="S15" s="1"/>
    </row>
    <row r="16" spans="1:19" ht="14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4.45">
      <c r="A17" s="1"/>
      <c r="C17" s="24" t="s">
        <v>11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45">
      <c r="A18" s="1"/>
      <c r="B18" s="1"/>
      <c r="C18" s="25" t="s">
        <v>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45">
      <c r="A19" s="1"/>
      <c r="B19" s="1"/>
      <c r="C19" s="25" t="s">
        <v>13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4.45">
      <c r="A20" s="1"/>
      <c r="B20" s="1"/>
      <c r="C20" s="25" t="s">
        <v>14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4.45">
      <c r="A21" s="1"/>
      <c r="B21" s="1"/>
      <c r="C21" s="25" t="s">
        <v>15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4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45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45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45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4.45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45" hidden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45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4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45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45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4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45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4.4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4.45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45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4.45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45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45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4.45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4.45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45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45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4.4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45" hidden="1">
      <c r="L45" s="1"/>
      <c r="M45" s="1"/>
      <c r="N45" s="1"/>
      <c r="O45" s="1"/>
      <c r="P45" s="1"/>
      <c r="Q45" s="1"/>
      <c r="R45" s="1"/>
      <c r="S45" s="1"/>
    </row>
    <row r="46" spans="1:19" ht="14.45" hidden="1">
      <c r="L46" s="1"/>
      <c r="M46" s="1"/>
      <c r="N46" s="1"/>
      <c r="O46" s="1"/>
      <c r="P46" s="1"/>
      <c r="Q46" s="1"/>
      <c r="R46" s="1"/>
      <c r="S46" s="1"/>
    </row>
    <row r="47" spans="1:19" ht="14.45" hidden="1">
      <c r="L47" s="1"/>
      <c r="M47" s="1"/>
      <c r="N47" s="1"/>
      <c r="O47" s="1"/>
      <c r="P47" s="1"/>
      <c r="Q47" s="1"/>
      <c r="R47" s="1"/>
      <c r="S47" s="1"/>
    </row>
    <row r="48" spans="1:19" ht="14.45" hidden="1">
      <c r="L48" s="1"/>
      <c r="M48" s="1"/>
      <c r="N48" s="1"/>
      <c r="O48" s="1"/>
      <c r="P48" s="1"/>
      <c r="Q48" s="1"/>
      <c r="R48" s="1"/>
      <c r="S48" s="1"/>
    </row>
    <row r="49" spans="12:19" ht="14.45" hidden="1">
      <c r="L49" s="1"/>
      <c r="M49" s="1"/>
      <c r="N49" s="1"/>
      <c r="O49" s="1"/>
      <c r="P49" s="1"/>
      <c r="Q49" s="1"/>
      <c r="R49" s="1"/>
      <c r="S49" s="1"/>
    </row>
    <row r="50" spans="12:19" ht="14.45" hidden="1">
      <c r="L50" s="1"/>
      <c r="M50" s="1"/>
      <c r="N50" s="1"/>
      <c r="O50" s="1"/>
      <c r="P50" s="1"/>
      <c r="Q50" s="1"/>
      <c r="R50" s="1"/>
      <c r="S50" s="1"/>
    </row>
    <row r="51" spans="12:19" ht="14.45" hidden="1">
      <c r="L51" s="1"/>
      <c r="M51" s="1"/>
      <c r="N51" s="1"/>
      <c r="O51" s="1"/>
      <c r="P51" s="1"/>
      <c r="Q51" s="1"/>
      <c r="R51" s="1"/>
      <c r="S51" s="1"/>
    </row>
    <row r="52" spans="12:19" ht="14.45" hidden="1">
      <c r="L52" s="1"/>
      <c r="M52" s="1"/>
      <c r="N52" s="1"/>
      <c r="O52" s="1"/>
      <c r="P52" s="1"/>
      <c r="Q52" s="1"/>
      <c r="R52" s="1"/>
      <c r="S52" s="1"/>
    </row>
    <row r="53" spans="12:19" ht="14.45" hidden="1">
      <c r="L53" s="1"/>
      <c r="M53" s="1"/>
      <c r="N53" s="1"/>
      <c r="O53" s="1"/>
      <c r="P53" s="1"/>
      <c r="Q53" s="1"/>
      <c r="R53" s="1"/>
      <c r="S53" s="1"/>
    </row>
    <row r="54" spans="12:19" ht="14.45" hidden="1">
      <c r="L54" s="1"/>
      <c r="M54" s="1"/>
      <c r="N54" s="1"/>
      <c r="O54" s="1"/>
      <c r="P54" s="1"/>
      <c r="Q54" s="1"/>
      <c r="R54" s="1"/>
      <c r="S54" s="1"/>
    </row>
    <row r="55" spans="12:19" ht="14.45" hidden="1">
      <c r="L55" s="1"/>
      <c r="M55" s="1"/>
      <c r="N55" s="1"/>
      <c r="O55" s="1"/>
      <c r="P55" s="1"/>
      <c r="Q55" s="1"/>
      <c r="R55" s="1"/>
      <c r="S55" s="1"/>
    </row>
    <row r="56" spans="12:19" ht="14.45" hidden="1">
      <c r="L56" s="1"/>
      <c r="M56" s="1"/>
      <c r="N56" s="1"/>
      <c r="O56" s="1"/>
      <c r="P56" s="1"/>
      <c r="Q56" s="1"/>
      <c r="R56" s="1"/>
      <c r="S56" s="1"/>
    </row>
    <row r="57" spans="12:19" ht="14.45" hidden="1">
      <c r="L57" s="1"/>
      <c r="M57" s="1"/>
      <c r="N57" s="1"/>
      <c r="O57" s="1"/>
      <c r="P57" s="1"/>
      <c r="Q57" s="1"/>
      <c r="R57" s="1"/>
      <c r="S57" s="1"/>
    </row>
    <row r="58" spans="12:19" ht="14.45" hidden="1">
      <c r="L58" s="1"/>
      <c r="M58" s="1"/>
      <c r="N58" s="1"/>
      <c r="O58" s="1"/>
      <c r="P58" s="1"/>
      <c r="Q58" s="1"/>
      <c r="R58" s="1"/>
      <c r="S58" s="1"/>
    </row>
    <row r="59" spans="12:19" ht="14.45" hidden="1">
      <c r="L59" s="1"/>
      <c r="M59" s="1"/>
      <c r="N59" s="1"/>
      <c r="O59" s="1"/>
      <c r="P59" s="1"/>
      <c r="Q59" s="1"/>
      <c r="R59" s="1"/>
      <c r="S59" s="1"/>
    </row>
    <row r="60" spans="12:19" ht="14.45" hidden="1">
      <c r="L60" s="1"/>
      <c r="M60" s="1"/>
      <c r="N60" s="1"/>
      <c r="O60" s="1"/>
      <c r="P60" s="1"/>
      <c r="Q60" s="1"/>
      <c r="R60" s="1"/>
      <c r="S60" s="1"/>
    </row>
  </sheetData>
  <hyperlinks>
    <hyperlink ref="C14" r:id="rId1" xr:uid="{50C8D38C-7746-4DB4-AF7E-835C0116FCCC}"/>
    <hyperlink ref="C18" r:id="rId2" xr:uid="{9DC464D0-FE57-4DA4-A365-8E04A240497F}"/>
    <hyperlink ref="C20" r:id="rId3" xr:uid="{68BA9630-FE18-4742-AB0E-51A6AC82BB3D}"/>
    <hyperlink ref="C21" r:id="rId4" xr:uid="{0E61ABC9-1269-4433-8E26-69D010EBA639}"/>
    <hyperlink ref="C19" r:id="rId5" xr:uid="{57EE3240-0F44-4A60-B8EE-9A37E15CC9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6676-6B24-4987-82DF-6482563EE918}">
  <dimension ref="A1:T61"/>
  <sheetViews>
    <sheetView tabSelected="1" topLeftCell="A5" zoomScale="115" zoomScaleNormal="115" workbookViewId="0">
      <selection activeCell="D17" sqref="D17"/>
    </sheetView>
  </sheetViews>
  <sheetFormatPr defaultColWidth="0" defaultRowHeight="14.45" zeroHeight="1"/>
  <cols>
    <col min="1" max="1" width="4.140625" customWidth="1"/>
    <col min="2" max="2" width="28.85546875" customWidth="1"/>
    <col min="3" max="3" width="14.7109375" bestFit="1" customWidth="1"/>
    <col min="4" max="6" width="12.140625" customWidth="1"/>
    <col min="7" max="7" width="4.140625" customWidth="1"/>
    <col min="8" max="8" width="16" customWidth="1"/>
    <col min="9" max="9" width="3.28515625" customWidth="1"/>
    <col min="10" max="13" width="12.140625" customWidth="1"/>
    <col min="14" max="14" width="6.7109375" customWidth="1"/>
    <col min="15" max="15" width="12.140625" hidden="1" customWidth="1"/>
    <col min="16" max="16" width="3.5703125" style="1" hidden="1" customWidth="1"/>
    <col min="17" max="18" width="12.42578125" style="1" hidden="1" customWidth="1"/>
    <col min="19" max="19" width="3.28515625" hidden="1" customWidth="1"/>
    <col min="20" max="20" width="3.28515625" hidden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S1" s="1"/>
    </row>
    <row r="2" spans="1:19">
      <c r="A2" s="1"/>
      <c r="B2" s="1"/>
      <c r="C2" s="1"/>
      <c r="D2" s="25" t="s">
        <v>16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S2" s="1"/>
    </row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S3" s="1"/>
    </row>
    <row r="4" spans="1:19" ht="18">
      <c r="A4" s="1"/>
      <c r="B4" s="4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S4" s="1"/>
    </row>
    <row r="5" spans="1:19">
      <c r="A5" s="1"/>
      <c r="B5" s="26"/>
      <c r="C5" s="1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S5" s="1"/>
    </row>
    <row r="6" spans="1:19">
      <c r="A6" s="1"/>
      <c r="B6" s="5" t="s">
        <v>18</v>
      </c>
      <c r="C6" s="9" t="s">
        <v>19</v>
      </c>
      <c r="D6" s="9" t="s">
        <v>20</v>
      </c>
      <c r="E6" s="9" t="s">
        <v>21</v>
      </c>
      <c r="F6" s="9" t="s">
        <v>22</v>
      </c>
      <c r="G6" s="1"/>
      <c r="H6" s="9" t="s">
        <v>23</v>
      </c>
      <c r="I6" s="1"/>
      <c r="J6" s="1"/>
      <c r="K6" s="1"/>
      <c r="L6" s="1"/>
      <c r="M6" s="1"/>
      <c r="N6" s="1"/>
      <c r="O6" s="1"/>
      <c r="S6" s="1"/>
    </row>
    <row r="7" spans="1:19">
      <c r="A7" s="1"/>
      <c r="B7" s="16" t="s">
        <v>24</v>
      </c>
      <c r="C7" s="17">
        <f>SUM(C8:C9)</f>
        <v>250000</v>
      </c>
      <c r="D7" s="17">
        <f>SUM(D8:D9)</f>
        <v>335000</v>
      </c>
      <c r="E7" s="17">
        <f>SUM(E8:E9)</f>
        <v>385000</v>
      </c>
      <c r="F7" s="17">
        <f>SUM(F8:F9)</f>
        <v>435000</v>
      </c>
      <c r="G7" s="1"/>
      <c r="H7" s="1"/>
      <c r="I7" s="1"/>
      <c r="J7" s="1"/>
      <c r="K7" s="1"/>
      <c r="L7" s="1"/>
      <c r="M7" s="1"/>
      <c r="N7" s="1"/>
      <c r="O7" s="1"/>
      <c r="S7" s="1"/>
    </row>
    <row r="8" spans="1:19">
      <c r="A8" s="1"/>
      <c r="B8" s="2" t="s">
        <v>25</v>
      </c>
      <c r="C8" s="10">
        <v>250000</v>
      </c>
      <c r="D8" s="10">
        <v>300000</v>
      </c>
      <c r="E8" s="10">
        <v>350000</v>
      </c>
      <c r="F8" s="10">
        <v>400000</v>
      </c>
      <c r="G8" s="1"/>
      <c r="H8" s="1"/>
      <c r="I8" s="1"/>
      <c r="J8" s="1"/>
      <c r="K8" s="1"/>
      <c r="L8" s="1"/>
      <c r="M8" s="1"/>
      <c r="N8" s="1"/>
      <c r="O8" s="1"/>
      <c r="S8" s="1"/>
    </row>
    <row r="9" spans="1:19">
      <c r="A9" s="1"/>
      <c r="B9" s="2" t="s">
        <v>26</v>
      </c>
      <c r="C9" s="10">
        <v>0</v>
      </c>
      <c r="D9" s="10">
        <v>35000</v>
      </c>
      <c r="E9" s="10">
        <v>35000</v>
      </c>
      <c r="F9" s="10">
        <v>35000</v>
      </c>
      <c r="G9" s="1"/>
      <c r="H9" s="1"/>
      <c r="I9" s="1"/>
      <c r="J9" s="1"/>
      <c r="K9" s="1"/>
      <c r="L9" s="1"/>
      <c r="M9" s="1"/>
      <c r="N9" s="1"/>
      <c r="O9" s="1"/>
      <c r="S9" s="1"/>
    </row>
    <row r="10" spans="1:19">
      <c r="A10" s="1"/>
      <c r="B10" s="2"/>
      <c r="C10" s="1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S10" s="1"/>
    </row>
    <row r="11" spans="1:19">
      <c r="A11" s="1"/>
      <c r="B11" s="11" t="s">
        <v>27</v>
      </c>
      <c r="C11" s="17">
        <f>SUM(C12:C13)</f>
        <v>38000</v>
      </c>
      <c r="D11" s="17">
        <f>SUM(D12:D13)</f>
        <v>31425</v>
      </c>
      <c r="E11" s="17">
        <f>SUM(E12:E13)</f>
        <v>44000</v>
      </c>
      <c r="F11" s="17">
        <f>SUM(F12:F13)</f>
        <v>55625</v>
      </c>
      <c r="G11" s="1"/>
      <c r="H11" s="1"/>
      <c r="I11" s="1"/>
      <c r="J11" s="1"/>
      <c r="K11" s="1"/>
      <c r="L11" s="1"/>
      <c r="M11" s="1"/>
      <c r="N11" s="1"/>
      <c r="O11" s="1"/>
      <c r="S11" s="1"/>
    </row>
    <row r="12" spans="1:19">
      <c r="A12" s="1"/>
      <c r="B12" s="2" t="s">
        <v>28</v>
      </c>
      <c r="C12" s="13">
        <f>(C23*C22)-C17</f>
        <v>32000</v>
      </c>
      <c r="D12" s="13">
        <f t="shared" ref="D12:F12" si="0">(D23*D22)-D17</f>
        <v>24600</v>
      </c>
      <c r="E12" s="13">
        <f t="shared" si="0"/>
        <v>36300</v>
      </c>
      <c r="F12" s="13">
        <f t="shared" si="0"/>
        <v>47000</v>
      </c>
      <c r="G12" s="1"/>
      <c r="H12" s="1"/>
      <c r="I12" s="1"/>
      <c r="J12" s="1"/>
      <c r="K12" s="1"/>
      <c r="L12" s="1"/>
      <c r="M12" s="1"/>
      <c r="N12" s="1"/>
      <c r="O12" s="1"/>
      <c r="S12" s="1"/>
    </row>
    <row r="13" spans="1:19">
      <c r="A13" s="1"/>
      <c r="B13" s="2" t="s">
        <v>29</v>
      </c>
      <c r="C13" s="13">
        <f>+C24*C25</f>
        <v>6000</v>
      </c>
      <c r="D13" s="13">
        <f t="shared" ref="D13:F13" si="1">+D24*D25</f>
        <v>6825</v>
      </c>
      <c r="E13" s="13">
        <f t="shared" si="1"/>
        <v>7700</v>
      </c>
      <c r="F13" s="13">
        <f t="shared" si="1"/>
        <v>8625</v>
      </c>
      <c r="G13" s="1"/>
      <c r="H13" s="1"/>
      <c r="I13" s="1"/>
      <c r="J13" s="1"/>
      <c r="K13" s="1"/>
      <c r="L13" s="1"/>
      <c r="M13" s="1"/>
      <c r="N13" s="1"/>
      <c r="O13" s="1"/>
      <c r="S13" s="1"/>
    </row>
    <row r="14" spans="1:19">
      <c r="A14" s="1"/>
      <c r="B14" s="11" t="s">
        <v>30</v>
      </c>
      <c r="C14" s="18">
        <f>+C11/C7</f>
        <v>0.152</v>
      </c>
      <c r="D14" s="18">
        <f t="shared" ref="D14:F14" si="2">+D11/D7</f>
        <v>9.3805970149253737E-2</v>
      </c>
      <c r="E14" s="18">
        <f t="shared" si="2"/>
        <v>0.11428571428571428</v>
      </c>
      <c r="F14" s="18">
        <f t="shared" si="2"/>
        <v>0.1278735632183908</v>
      </c>
      <c r="G14" s="1"/>
      <c r="H14" s="1"/>
      <c r="I14" s="1"/>
      <c r="J14" s="1"/>
      <c r="K14" s="1"/>
      <c r="L14" s="1"/>
      <c r="M14" s="1"/>
      <c r="N14" s="1"/>
      <c r="O14" s="1"/>
      <c r="S14" s="1"/>
    </row>
    <row r="15" spans="1:19">
      <c r="A15" s="1"/>
      <c r="B15" s="2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O15" s="1"/>
      <c r="S15" s="1"/>
    </row>
    <row r="16" spans="1:19">
      <c r="A16" s="1"/>
      <c r="B16" s="11" t="s">
        <v>31</v>
      </c>
      <c r="C16" s="17">
        <f>SUM(C17:C18)</f>
        <v>37000</v>
      </c>
      <c r="D16" s="17">
        <f>SUM(D17:D18)</f>
        <v>62000</v>
      </c>
      <c r="E16" s="17">
        <f>SUM(E17:E18)</f>
        <v>52000</v>
      </c>
      <c r="F16" s="17">
        <f>SUM(F17:F18)</f>
        <v>37000</v>
      </c>
      <c r="G16" s="1"/>
      <c r="H16" s="1"/>
      <c r="I16" s="1"/>
      <c r="J16" s="27" t="s">
        <v>32</v>
      </c>
      <c r="K16" s="27"/>
      <c r="L16" s="27" t="s">
        <v>33</v>
      </c>
      <c r="M16" s="27"/>
      <c r="N16" s="27"/>
      <c r="O16" s="27"/>
      <c r="S16" s="1"/>
    </row>
    <row r="17" spans="1:19">
      <c r="A17" s="1"/>
      <c r="B17" s="2" t="s">
        <v>28</v>
      </c>
      <c r="C17" s="10">
        <v>25000</v>
      </c>
      <c r="D17" s="15">
        <v>37000</v>
      </c>
      <c r="E17" s="15">
        <v>30000</v>
      </c>
      <c r="F17" s="15">
        <v>25000</v>
      </c>
      <c r="G17" s="1"/>
      <c r="H17" s="1"/>
      <c r="I17" s="1"/>
      <c r="J17" s="28" t="str">
        <f>CONCATENATE(ROUND(C16/D9,2)," Years")</f>
        <v>1.06 Years</v>
      </c>
      <c r="K17" s="29"/>
      <c r="L17" s="28" t="str">
        <f>CONCATENATE(ROUND((SUM(C9:F9)-C16)/C16,2),"x")</f>
        <v>1.84x</v>
      </c>
      <c r="M17" s="29"/>
      <c r="N17" s="28"/>
      <c r="O17" s="29"/>
      <c r="S17" s="1"/>
    </row>
    <row r="18" spans="1:19">
      <c r="A18" s="1"/>
      <c r="B18" s="2" t="s">
        <v>34</v>
      </c>
      <c r="C18" s="10">
        <v>12000</v>
      </c>
      <c r="D18" s="15">
        <v>25000</v>
      </c>
      <c r="E18" s="15">
        <v>22000</v>
      </c>
      <c r="F18" s="15">
        <v>12000</v>
      </c>
      <c r="G18" s="1"/>
      <c r="H18" s="1"/>
      <c r="I18" s="1"/>
      <c r="J18" s="29"/>
      <c r="K18" s="29"/>
      <c r="L18" s="29"/>
      <c r="M18" s="29"/>
      <c r="N18" s="29"/>
      <c r="O18" s="29"/>
      <c r="S18" s="1"/>
    </row>
    <row r="19" spans="1:19">
      <c r="A19" s="1"/>
      <c r="B19" s="2"/>
      <c r="C19" s="1"/>
      <c r="D19" s="1"/>
      <c r="E19" s="1"/>
      <c r="F19" s="1"/>
      <c r="G19" s="1"/>
      <c r="H19" s="1"/>
      <c r="I19" s="1"/>
      <c r="J19" s="29"/>
      <c r="K19" s="29"/>
      <c r="L19" s="29"/>
      <c r="M19" s="29"/>
      <c r="N19" s="29"/>
      <c r="O19" s="29"/>
      <c r="S19" s="1"/>
    </row>
    <row r="20" spans="1:19">
      <c r="A20" s="1"/>
      <c r="B20" s="11" t="s">
        <v>35</v>
      </c>
      <c r="C20" s="17"/>
      <c r="D20" s="17"/>
      <c r="E20" s="17"/>
      <c r="F20" s="17"/>
      <c r="G20" s="1"/>
      <c r="H20" s="1"/>
      <c r="I20" s="1"/>
      <c r="J20" s="1"/>
      <c r="K20" s="1"/>
      <c r="L20" s="1"/>
      <c r="M20" s="1"/>
      <c r="N20" s="1"/>
      <c r="O20" s="1"/>
      <c r="S20" s="1"/>
    </row>
    <row r="21" spans="1:19">
      <c r="A21" s="1"/>
      <c r="B21" s="2" t="s">
        <v>36</v>
      </c>
      <c r="C21" s="14">
        <v>10</v>
      </c>
      <c r="D21" s="14">
        <v>11</v>
      </c>
      <c r="E21" s="14">
        <v>12</v>
      </c>
      <c r="F21" s="14">
        <v>13</v>
      </c>
      <c r="G21" s="1"/>
      <c r="H21" s="1"/>
      <c r="I21" s="1"/>
      <c r="J21" s="27" t="s">
        <v>37</v>
      </c>
      <c r="K21" s="27"/>
      <c r="L21" s="27" t="s">
        <v>38</v>
      </c>
      <c r="M21" s="27"/>
      <c r="N21" s="1"/>
      <c r="O21" s="1"/>
      <c r="S21" s="1"/>
    </row>
    <row r="22" spans="1:19" ht="15" customHeight="1">
      <c r="A22" s="1"/>
      <c r="B22" s="2" t="s">
        <v>39</v>
      </c>
      <c r="C22" s="10">
        <v>150</v>
      </c>
      <c r="D22" s="10">
        <v>160</v>
      </c>
      <c r="E22" s="10">
        <v>170</v>
      </c>
      <c r="F22" s="10">
        <v>180</v>
      </c>
      <c r="G22" s="1"/>
      <c r="H22" s="1"/>
      <c r="I22" s="1"/>
      <c r="J22" s="31">
        <f>+C11/C21</f>
        <v>3800</v>
      </c>
      <c r="K22" s="31"/>
      <c r="L22" s="30">
        <f>+C25/(C23+C25)</f>
        <v>0.13636363636363635</v>
      </c>
      <c r="M22" s="30"/>
      <c r="N22" s="1"/>
      <c r="O22" s="1"/>
      <c r="S22" s="1"/>
    </row>
    <row r="23" spans="1:19" ht="15" customHeight="1">
      <c r="A23" s="1"/>
      <c r="B23" s="2" t="s">
        <v>40</v>
      </c>
      <c r="C23" s="14">
        <v>380</v>
      </c>
      <c r="D23" s="14">
        <v>385</v>
      </c>
      <c r="E23" s="14">
        <v>390</v>
      </c>
      <c r="F23" s="14">
        <v>400</v>
      </c>
      <c r="G23" s="1"/>
      <c r="H23" s="1"/>
      <c r="I23" s="1"/>
      <c r="J23" s="31"/>
      <c r="K23" s="31"/>
      <c r="L23" s="30"/>
      <c r="M23" s="30"/>
      <c r="N23" s="1"/>
      <c r="O23" s="1"/>
      <c r="S23" s="1"/>
    </row>
    <row r="24" spans="1:19" ht="15" customHeight="1">
      <c r="A24" s="1"/>
      <c r="B24" s="2" t="s">
        <v>41</v>
      </c>
      <c r="C24" s="10">
        <v>100</v>
      </c>
      <c r="D24" s="10">
        <v>105</v>
      </c>
      <c r="E24" s="10">
        <v>110</v>
      </c>
      <c r="F24" s="10">
        <v>115</v>
      </c>
      <c r="G24" s="1"/>
      <c r="H24" s="1"/>
      <c r="I24" s="1"/>
      <c r="J24" s="31"/>
      <c r="K24" s="31"/>
      <c r="L24" s="30"/>
      <c r="M24" s="30"/>
      <c r="N24" s="1"/>
      <c r="O24" s="1"/>
      <c r="S24" s="1"/>
    </row>
    <row r="25" spans="1:19">
      <c r="A25" s="1"/>
      <c r="B25" s="2" t="s">
        <v>42</v>
      </c>
      <c r="C25" s="14">
        <v>60</v>
      </c>
      <c r="D25" s="14">
        <v>65</v>
      </c>
      <c r="E25" s="14">
        <v>70</v>
      </c>
      <c r="F25" s="14">
        <v>75</v>
      </c>
      <c r="G25" s="1"/>
      <c r="H25" s="1"/>
      <c r="I25" s="1"/>
      <c r="J25" s="1"/>
      <c r="K25" s="1"/>
      <c r="L25" s="1"/>
      <c r="M25" s="1"/>
      <c r="N25" s="1"/>
      <c r="O25" s="1"/>
      <c r="S25" s="1"/>
    </row>
    <row r="26" spans="1:19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S26" s="1"/>
    </row>
    <row r="27" spans="1:19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S27" s="1"/>
    </row>
    <row r="28" spans="1:19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S28" s="1"/>
    </row>
    <row r="29" spans="1:19" hidden="1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S29" s="1"/>
    </row>
    <row r="30" spans="1:19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S30" s="1"/>
    </row>
    <row r="31" spans="1:19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S31" s="1"/>
    </row>
    <row r="32" spans="1:19" hidden="1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S32" s="1"/>
    </row>
    <row r="33" spans="1:19" hidden="1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S33" s="1"/>
    </row>
    <row r="34" spans="1:19" hidden="1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S34" s="1"/>
    </row>
    <row r="35" spans="1:19" hidden="1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S35" s="1"/>
    </row>
    <row r="36" spans="1:19" ht="33.75" hidden="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S36" s="1"/>
    </row>
    <row r="37" spans="1:19" ht="15" hidden="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S37" s="1"/>
    </row>
    <row r="38" spans="1:19" ht="15" hidden="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S38" s="1"/>
    </row>
    <row r="39" spans="1:19" ht="15" hidden="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S39" s="1"/>
    </row>
    <row r="40" spans="1:19" ht="15" hidden="1" customHeight="1">
      <c r="A40" s="1"/>
      <c r="B40" s="1"/>
      <c r="C40" s="1"/>
      <c r="D40" s="1"/>
      <c r="E40" s="1"/>
      <c r="F40" s="6"/>
      <c r="G40" s="6"/>
      <c r="H40" s="7"/>
      <c r="I40" s="7"/>
      <c r="J40" s="6"/>
      <c r="K40" s="6"/>
      <c r="L40" s="7"/>
      <c r="M40" s="7"/>
      <c r="N40" s="8"/>
      <c r="O40" s="8"/>
      <c r="S40" s="1"/>
    </row>
    <row r="41" spans="1:19" ht="15" hidden="1" customHeight="1">
      <c r="A41" s="1"/>
      <c r="B41" s="6"/>
      <c r="C41" s="7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S41" s="1"/>
    </row>
    <row r="42" spans="1:19" ht="15" hidden="1" customHeight="1">
      <c r="A42" s="1"/>
      <c r="B42" s="6"/>
      <c r="C42" s="7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S42" s="1"/>
    </row>
    <row r="43" spans="1:19" ht="15" hidden="1" customHeight="1">
      <c r="A43" s="1"/>
      <c r="B43" s="6"/>
      <c r="C43" s="7"/>
      <c r="D43" s="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S43" s="1"/>
    </row>
    <row r="44" spans="1:19" ht="15" hidden="1" customHeight="1">
      <c r="A44" s="1"/>
      <c r="B44" s="6"/>
      <c r="C44" s="7"/>
      <c r="D44" s="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S44" s="1"/>
    </row>
    <row r="45" spans="1:19" ht="15" hidden="1" customHeight="1">
      <c r="A45" s="1"/>
      <c r="B45" s="6"/>
      <c r="C45" s="7"/>
      <c r="D45" s="6"/>
      <c r="E45" s="6"/>
      <c r="F45" s="7"/>
      <c r="G45" s="7"/>
      <c r="H45" s="8"/>
      <c r="I45" s="8"/>
      <c r="J45" s="1"/>
      <c r="K45" s="1"/>
      <c r="L45" s="1"/>
      <c r="M45" s="1"/>
      <c r="N45" s="1"/>
      <c r="O45" s="1"/>
      <c r="S45" s="1"/>
    </row>
    <row r="46" spans="1:19" ht="15" hidden="1" customHeight="1">
      <c r="A46" s="1"/>
      <c r="B46" s="6"/>
      <c r="C46" s="7"/>
      <c r="D46" s="6"/>
      <c r="E46" s="6"/>
      <c r="F46" s="1"/>
      <c r="G46" s="1"/>
      <c r="H46" s="1"/>
      <c r="I46" s="1"/>
      <c r="J46" s="1"/>
      <c r="K46" s="1"/>
      <c r="L46" s="1"/>
      <c r="M46" s="1"/>
      <c r="N46" s="1"/>
      <c r="O46" s="1"/>
      <c r="S46" s="1"/>
    </row>
    <row r="47" spans="1:19" ht="15" hidden="1" customHeight="1">
      <c r="A47" s="1"/>
      <c r="B47" s="6"/>
      <c r="C47" s="7"/>
      <c r="D47" s="6"/>
      <c r="E47" s="6"/>
      <c r="F47" s="1"/>
      <c r="G47" s="1"/>
      <c r="H47" s="1"/>
      <c r="I47" s="1"/>
      <c r="J47" s="1"/>
      <c r="K47" s="1"/>
      <c r="L47" s="1"/>
      <c r="M47" s="1"/>
      <c r="N47" s="1"/>
      <c r="O47" s="1"/>
      <c r="S47" s="1"/>
    </row>
    <row r="48" spans="1:19" ht="15" hidden="1" customHeight="1">
      <c r="A48" s="1"/>
      <c r="B48" s="6"/>
      <c r="C48" s="7"/>
      <c r="D48" s="6"/>
      <c r="E48" s="6"/>
      <c r="F48" s="1"/>
      <c r="G48" s="1"/>
      <c r="H48" s="1"/>
      <c r="I48" s="1"/>
      <c r="J48" s="1"/>
      <c r="K48" s="1"/>
      <c r="L48" s="1"/>
      <c r="M48" s="1"/>
      <c r="N48" s="1"/>
      <c r="O48" s="1"/>
      <c r="S48" s="1"/>
    </row>
    <row r="49" spans="1:19" ht="15" hidden="1" customHeight="1">
      <c r="A49" s="1"/>
      <c r="B49" s="6"/>
      <c r="C49" s="7"/>
      <c r="D49" s="6"/>
      <c r="E49" s="6"/>
      <c r="F49" s="1"/>
      <c r="G49" s="1"/>
      <c r="H49" s="1"/>
      <c r="I49" s="1"/>
      <c r="J49" s="1"/>
      <c r="K49" s="1"/>
      <c r="L49" s="1"/>
      <c r="M49" s="1"/>
      <c r="N49" s="1"/>
      <c r="O49" s="1"/>
      <c r="S49" s="1"/>
    </row>
    <row r="50" spans="1:19" ht="15" hidden="1" customHeight="1">
      <c r="A50" s="1"/>
      <c r="B50" s="6"/>
      <c r="C50" s="7"/>
      <c r="D50" s="6"/>
      <c r="E50" s="6"/>
      <c r="F50" s="7"/>
      <c r="G50" s="7"/>
      <c r="H50" s="8"/>
      <c r="I50" s="8"/>
      <c r="J50" s="1"/>
      <c r="K50" s="1"/>
      <c r="L50" s="1"/>
      <c r="M50" s="1"/>
      <c r="N50" s="1"/>
      <c r="O50" s="1"/>
      <c r="S50" s="1"/>
    </row>
    <row r="51" spans="1:19" ht="15" hidden="1" customHeight="1">
      <c r="A51" s="1"/>
      <c r="B51" s="1"/>
      <c r="C51" s="6"/>
      <c r="D51" s="1"/>
      <c r="E51" s="1"/>
      <c r="F51" s="1"/>
      <c r="G51" s="1"/>
      <c r="H51" s="1"/>
      <c r="I51" s="1"/>
      <c r="J51" s="1"/>
      <c r="K51" s="8"/>
      <c r="L51" s="1"/>
      <c r="M51" s="1"/>
      <c r="N51" s="1"/>
      <c r="O51" s="1"/>
      <c r="S51" s="1"/>
    </row>
    <row r="52" spans="1:19" ht="15" hidden="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8"/>
      <c r="L52" s="1"/>
      <c r="M52" s="1"/>
      <c r="N52" s="1"/>
      <c r="O52" s="1"/>
      <c r="S52" s="1"/>
    </row>
    <row r="53" spans="1:19" ht="15" hidden="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8"/>
      <c r="L53" s="1"/>
      <c r="M53" s="1"/>
      <c r="N53" s="1"/>
      <c r="O53" s="1"/>
      <c r="S53" s="1"/>
    </row>
    <row r="54" spans="1:19" ht="15" hidden="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8"/>
      <c r="L54" s="1"/>
      <c r="M54" s="1"/>
      <c r="N54" s="1"/>
      <c r="O54" s="1"/>
      <c r="S54" s="1"/>
    </row>
    <row r="55" spans="1:19" ht="15" hidden="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8"/>
      <c r="L55" s="1"/>
      <c r="M55" s="1"/>
      <c r="N55" s="1"/>
      <c r="O55" s="1"/>
      <c r="S55" s="1"/>
    </row>
    <row r="56" spans="1:19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S56" s="1"/>
    </row>
    <row r="57" spans="1:19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S57" s="1"/>
    </row>
    <row r="58" spans="1:19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S58" s="1"/>
    </row>
    <row r="59" spans="1:19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S59" s="1"/>
    </row>
    <row r="60" spans="1:19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S60" s="1"/>
    </row>
    <row r="61" spans="1:19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S61" s="1"/>
    </row>
  </sheetData>
  <mergeCells count="10">
    <mergeCell ref="J21:K21"/>
    <mergeCell ref="L21:M21"/>
    <mergeCell ref="L22:M24"/>
    <mergeCell ref="J22:K24"/>
    <mergeCell ref="J17:K19"/>
    <mergeCell ref="J16:K16"/>
    <mergeCell ref="L16:M16"/>
    <mergeCell ref="L17:M19"/>
    <mergeCell ref="N16:O16"/>
    <mergeCell ref="N17:O19"/>
  </mergeCells>
  <phoneticPr fontId="3" type="noConversion"/>
  <hyperlinks>
    <hyperlink ref="D2" r:id="rId1" xr:uid="{7E744E40-6DA2-4BEE-9032-A00BB2EB6132}"/>
  </hyperlinks>
  <pageMargins left="0.7" right="0.7" top="0.75" bottom="0.75" header="0.3" footer="0.3"/>
  <pageSetup orientation="portrait" horizontalDpi="4294967293" verticalDpi="0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 xr2:uid="{A317C0CA-2DE6-4128-9D7A-99667752875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Dashboard!C21:F21</xm:f>
              <xm:sqref>H21</xm:sqref>
            </x14:sparkline>
          </x14:sparklines>
        </x14:sparklineGroup>
        <x14:sparklineGroup lineWeight="1.5" displayEmptyCellsAs="gap" xr2:uid="{7A4324B0-77C2-4C98-8AFB-6195B26D29D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Dashboard!C22:F22</xm:f>
              <xm:sqref>H22</xm:sqref>
            </x14:sparkline>
            <x14:sparkline>
              <xm:f>Dashboard!C23:F23</xm:f>
              <xm:sqref>H23</xm:sqref>
            </x14:sparkline>
            <x14:sparkline>
              <xm:f>Dashboard!C24:F24</xm:f>
              <xm:sqref>H24</xm:sqref>
            </x14:sparkline>
            <x14:sparkline>
              <xm:f>Dashboard!C25:F25</xm:f>
              <xm:sqref>H25</xm:sqref>
            </x14:sparkline>
          </x14:sparklines>
        </x14:sparklineGroup>
        <x14:sparklineGroup manualMin="0" type="column" displayEmptyCellsAs="gap" high="1" low="1" minAxisType="custom" xr2:uid="{618C7DB2-60D9-40E9-A5A6-044C9588049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C00000"/>
          <x14:colorLow theme="9"/>
          <x14:sparklines>
            <x14:sparkline>
              <xm:f>Dashboard!C11:F11</xm:f>
              <xm:sqref>H11</xm:sqref>
            </x14:sparkline>
            <x14:sparkline>
              <xm:f>Dashboard!C12:F12</xm:f>
              <xm:sqref>H12</xm:sqref>
            </x14:sparkline>
            <x14:sparkline>
              <xm:f>Dashboard!C13:F13</xm:f>
              <xm:sqref>H13</xm:sqref>
            </x14:sparkline>
            <x14:sparkline>
              <xm:f>Dashboard!C14:F14</xm:f>
              <xm:sqref>H14</xm:sqref>
            </x14:sparkline>
          </x14:sparklines>
        </x14:sparklineGroup>
        <x14:sparklineGroup lineWeight="1.5" displayEmptyCellsAs="gap" xr2:uid="{8295EF44-560D-4963-A633-5B4E4C47539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Dashboard!C9:F9</xm:f>
              <xm:sqref>H9</xm:sqref>
            </x14:sparkline>
          </x14:sparklines>
        </x14:sparklineGroup>
        <x14:sparklineGroup lineWeight="1.5" displayEmptyCellsAs="gap" xr2:uid="{8674EDB4-E2F8-4B7B-BD98-783AF333D8F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Dashboard!C8:F8</xm:f>
              <xm:sqref>H8</xm:sqref>
            </x14:sparkline>
          </x14:sparklines>
        </x14:sparklineGroup>
        <x14:sparklineGroup lineWeight="1.5" displayEmptyCellsAs="gap" xr2:uid="{FED5858F-111C-431E-A686-2D57BD8AB82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Dashboard!C7:F7</xm:f>
              <xm:sqref>H7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FAABC627D3684CA8D00F3CC2F1966D" ma:contentTypeVersion="15" ma:contentTypeDescription="Create a new document." ma:contentTypeScope="" ma:versionID="dc0ca4ec9557927da04bbcc646e4ecff">
  <xsd:schema xmlns:xsd="http://www.w3.org/2001/XMLSchema" xmlns:xs="http://www.w3.org/2001/XMLSchema" xmlns:p="http://schemas.microsoft.com/office/2006/metadata/properties" xmlns:ns1="http://schemas.microsoft.com/sharepoint/v3" xmlns:ns2="4266cdb0-00e0-4509-9b00-e40aabc6fdb2" xmlns:ns3="65727519-3d58-4551-b7a8-7a6fc4aeb831" targetNamespace="http://schemas.microsoft.com/office/2006/metadata/properties" ma:root="true" ma:fieldsID="dcc947bb6f4029e937ffe04d578fe520" ns1:_="" ns2:_="" ns3:_="">
    <xsd:import namespace="http://schemas.microsoft.com/sharepoint/v3"/>
    <xsd:import namespace="4266cdb0-00e0-4509-9b00-e40aabc6fdb2"/>
    <xsd:import namespace="65727519-3d58-4551-b7a8-7a6fc4aeb831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6cdb0-00e0-4509-9b00-e40aabc6fdb2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_x0024_Resources_x003a_core_x002c_Signoff_Status_x003b_">
      <xsd:simpleType>
        <xsd:restriction base="dms:Text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27519-3d58-4551-b7a8-7a6fc4aeb8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266cdb0-00e0-4509-9b00-e40aabc6fdb2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0B310C-2676-410E-A219-80F1CF1F4191}"/>
</file>

<file path=customXml/itemProps2.xml><?xml version="1.0" encoding="utf-8"?>
<ds:datastoreItem xmlns:ds="http://schemas.openxmlformats.org/officeDocument/2006/customXml" ds:itemID="{67ED14BF-6228-4495-8880-75C01FF876D4}"/>
</file>

<file path=customXml/itemProps3.xml><?xml version="1.0" encoding="utf-8"?>
<ds:datastoreItem xmlns:ds="http://schemas.openxmlformats.org/officeDocument/2006/customXml" ds:itemID="{69896749-B436-4989-8CE8-C161E8671D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revision/>
  <dcterms:created xsi:type="dcterms:W3CDTF">2020-08-24T14:16:55Z</dcterms:created>
  <dcterms:modified xsi:type="dcterms:W3CDTF">2021-02-24T16:55:12Z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0x010100E1FAABC627D3684CA8D00F3CC2F1966D</vt:lpwstr>
  </property>
</Properties>
</file>